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OZD\Zentrale Dienste\Öffentlichkeitsarbeit\Homepage\Downloadbereich\Downloads Finanzabteilung\"/>
    </mc:Choice>
  </mc:AlternateContent>
  <bookViews>
    <workbookView xWindow="120" yWindow="120" windowWidth="19320" windowHeight="10920"/>
  </bookViews>
  <sheets>
    <sheet name="Vorlagenerstattung Scan" sheetId="5" r:id="rId1"/>
    <sheet name="RT" sheetId="2" state="hidden" r:id="rId2"/>
  </sheets>
  <externalReferences>
    <externalReference r:id="rId3"/>
  </externalReferences>
  <definedNames>
    <definedName name="Dekanat" localSheetId="0">[1]Regionalverwaltung!#REF!</definedName>
    <definedName name="Dekanat">[1]Regionalverwaltung!#REF!</definedName>
    <definedName name="_xlnm.Print_Area" localSheetId="0">'Vorlagenerstattung Scan'!$A$1:$H$30</definedName>
    <definedName name="Landeskirche" localSheetId="0">[1]Regionalverwaltung!#REF!</definedName>
    <definedName name="Landeskirche">[1]Regionalverwaltung!#REF!</definedName>
    <definedName name="Probstei" localSheetId="0">[1]Regionalverwaltung!#REF!</definedName>
    <definedName name="Probstei">[1]Regionalverwaltung!#REF!</definedName>
    <definedName name="Rentamt" localSheetId="0">[1]Regionalverwaltung!#REF!</definedName>
    <definedName name="Rentamt">[1]Regionalverwaltung!#REF!</definedName>
    <definedName name="RTNr" localSheetId="0">[1]Regionalverwaltung!#REF!</definedName>
    <definedName name="RTNr">[1]Regionalverwaltung!#REF!</definedName>
  </definedNames>
  <calcPr calcId="162913"/>
</workbook>
</file>

<file path=xl/calcChain.xml><?xml version="1.0" encoding="utf-8"?>
<calcChain xmlns="http://schemas.openxmlformats.org/spreadsheetml/2006/main">
  <c r="A29" i="5" l="1"/>
  <c r="B29" i="5" s="1"/>
  <c r="B5" i="5"/>
  <c r="G2" i="5"/>
  <c r="D225" i="2" l="1"/>
  <c r="E225" i="2" s="1"/>
  <c r="C225" i="2"/>
  <c r="D224" i="2"/>
  <c r="E224" i="2" s="1"/>
  <c r="C224" i="2"/>
  <c r="D223" i="2"/>
  <c r="E223" i="2" s="1"/>
  <c r="C223" i="2"/>
  <c r="D222" i="2"/>
  <c r="E222" i="2" s="1"/>
  <c r="C222" i="2"/>
  <c r="D221" i="2"/>
  <c r="E221" i="2" s="1"/>
  <c r="C221" i="2"/>
  <c r="D220" i="2"/>
  <c r="E220" i="2" s="1"/>
  <c r="C220" i="2"/>
  <c r="D219" i="2"/>
  <c r="E219" i="2" s="1"/>
  <c r="C219" i="2"/>
  <c r="E218" i="2"/>
  <c r="D218" i="2"/>
  <c r="C218" i="2"/>
  <c r="D217" i="2"/>
  <c r="E217" i="2" s="1"/>
  <c r="C217" i="2"/>
  <c r="D216" i="2"/>
  <c r="E216" i="2" s="1"/>
  <c r="C216" i="2"/>
  <c r="D215" i="2"/>
  <c r="E215" i="2" s="1"/>
  <c r="C215" i="2"/>
  <c r="D214" i="2"/>
  <c r="E214" i="2" s="1"/>
  <c r="C214" i="2"/>
  <c r="D213" i="2"/>
  <c r="E213" i="2" s="1"/>
  <c r="C213" i="2"/>
  <c r="D212" i="2"/>
  <c r="E212" i="2" s="1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D207" i="2"/>
  <c r="E207" i="2" s="1"/>
  <c r="C207" i="2"/>
  <c r="E206" i="2"/>
  <c r="D206" i="2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D198" i="2"/>
  <c r="E198" i="2" s="1"/>
  <c r="C198" i="2"/>
  <c r="D197" i="2"/>
  <c r="E197" i="2" s="1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D191" i="2"/>
  <c r="E191" i="2" s="1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E186" i="2"/>
  <c r="D186" i="2"/>
  <c r="C186" i="2"/>
  <c r="D185" i="2"/>
  <c r="E185" i="2" s="1"/>
  <c r="C185" i="2"/>
  <c r="D184" i="2"/>
  <c r="E184" i="2" s="1"/>
  <c r="C184" i="2"/>
  <c r="D183" i="2"/>
  <c r="E183" i="2" s="1"/>
  <c r="C183" i="2"/>
  <c r="D182" i="2"/>
  <c r="E182" i="2" s="1"/>
  <c r="C182" i="2"/>
  <c r="D181" i="2"/>
  <c r="E181" i="2" s="1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E174" i="2"/>
  <c r="D174" i="2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D166" i="2"/>
  <c r="E166" i="2" s="1"/>
  <c r="C166" i="2"/>
  <c r="D165" i="2"/>
  <c r="E165" i="2" s="1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D159" i="2"/>
  <c r="E159" i="2" s="1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E154" i="2"/>
  <c r="D154" i="2"/>
  <c r="C154" i="2"/>
  <c r="D153" i="2"/>
  <c r="E153" i="2" s="1"/>
  <c r="C153" i="2"/>
  <c r="D152" i="2"/>
  <c r="E152" i="2" s="1"/>
  <c r="C152" i="2"/>
  <c r="D151" i="2"/>
  <c r="E151" i="2" s="1"/>
  <c r="C151" i="2"/>
  <c r="E150" i="2"/>
  <c r="D150" i="2"/>
  <c r="C150" i="2"/>
  <c r="D149" i="2"/>
  <c r="E149" i="2" s="1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D143" i="2"/>
  <c r="E143" i="2" s="1"/>
  <c r="C143" i="2"/>
  <c r="E142" i="2"/>
  <c r="D142" i="2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C138" i="2"/>
  <c r="D137" i="2"/>
  <c r="E137" i="2" s="1"/>
  <c r="C137" i="2"/>
  <c r="D136" i="2"/>
  <c r="E136" i="2" s="1"/>
  <c r="C136" i="2"/>
  <c r="D135" i="2"/>
  <c r="E135" i="2" s="1"/>
  <c r="C135" i="2"/>
  <c r="D134" i="2"/>
  <c r="E134" i="2" s="1"/>
  <c r="C134" i="2"/>
  <c r="D133" i="2"/>
  <c r="E133" i="2" s="1"/>
  <c r="C133" i="2"/>
  <c r="D132" i="2"/>
  <c r="E132" i="2" s="1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D123" i="2"/>
  <c r="E123" i="2" s="1"/>
  <c r="C123" i="2"/>
  <c r="E122" i="2"/>
  <c r="D122" i="2"/>
  <c r="C122" i="2"/>
  <c r="D121" i="2"/>
  <c r="E121" i="2" s="1"/>
  <c r="C121" i="2"/>
  <c r="D120" i="2"/>
  <c r="E120" i="2" s="1"/>
  <c r="C120" i="2"/>
  <c r="D119" i="2"/>
  <c r="E119" i="2" s="1"/>
  <c r="C119" i="2"/>
  <c r="E118" i="2"/>
  <c r="D118" i="2"/>
  <c r="C118" i="2"/>
  <c r="D117" i="2"/>
  <c r="E117" i="2" s="1"/>
  <c r="C117" i="2"/>
  <c r="D116" i="2"/>
  <c r="E116" i="2" s="1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D106" i="2"/>
  <c r="E106" i="2" s="1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E86" i="2"/>
  <c r="D86" i="2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E74" i="2"/>
  <c r="D74" i="2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D59" i="2"/>
  <c r="E59" i="2" s="1"/>
  <c r="C59" i="2"/>
  <c r="E58" i="2"/>
  <c r="D58" i="2"/>
  <c r="C58" i="2"/>
  <c r="D57" i="2"/>
  <c r="E57" i="2" s="1"/>
  <c r="C57" i="2"/>
  <c r="D56" i="2"/>
  <c r="E56" i="2" s="1"/>
  <c r="C56" i="2"/>
  <c r="D55" i="2"/>
  <c r="E55" i="2" s="1"/>
  <c r="C55" i="2"/>
  <c r="E54" i="2"/>
  <c r="D54" i="2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D42" i="2"/>
  <c r="E42" i="2" s="1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D27" i="2"/>
  <c r="E27" i="2" s="1"/>
  <c r="C27" i="2"/>
  <c r="E26" i="2"/>
  <c r="D26" i="2"/>
  <c r="C26" i="2"/>
  <c r="D25" i="2"/>
  <c r="E25" i="2" s="1"/>
  <c r="C25" i="2"/>
  <c r="D24" i="2"/>
  <c r="E24" i="2" s="1"/>
  <c r="C24" i="2"/>
  <c r="D23" i="2"/>
  <c r="E23" i="2" s="1"/>
  <c r="C23" i="2"/>
  <c r="E22" i="2"/>
  <c r="D22" i="2"/>
  <c r="C22" i="2"/>
  <c r="D21" i="2"/>
  <c r="E21" i="2" s="1"/>
  <c r="C21" i="2"/>
  <c r="D20" i="2"/>
  <c r="E20" i="2" s="1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D11" i="2"/>
  <c r="E11" i="2" s="1"/>
  <c r="C11" i="2"/>
  <c r="D10" i="2"/>
  <c r="E10" i="2" s="1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D3" i="2"/>
  <c r="E3" i="2" s="1"/>
  <c r="C3" i="2"/>
  <c r="D2" i="2"/>
  <c r="E2" i="2" s="1"/>
  <c r="C2" i="2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<sst xmlns="http://schemas.openxmlformats.org/spreadsheetml/2006/main" count="695" uniqueCount="248">
  <si>
    <t>Betrag</t>
  </si>
  <si>
    <t>Partnerkonto</t>
  </si>
  <si>
    <t>AObj.</t>
  </si>
  <si>
    <t>RV</t>
  </si>
  <si>
    <t>RT</t>
  </si>
  <si>
    <r>
      <t xml:space="preserve">SaKo 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</si>
  <si>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</si>
  <si>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Mandant</t>
  </si>
  <si>
    <t>Kirchengemeinde / Dekanat /RV</t>
  </si>
  <si>
    <t>Handkasse der</t>
  </si>
  <si>
    <r>
      <t xml:space="preserve">Erläuterung:
</t>
    </r>
    <r>
      <rPr>
        <b/>
        <i/>
        <sz val="9"/>
        <color theme="1" tint="0.249977111117893"/>
        <rFont val="Calibri"/>
        <family val="2"/>
        <scheme val="minor"/>
      </rPr>
      <t>(optional)</t>
    </r>
  </si>
  <si>
    <t>Ev. KGM Münster</t>
  </si>
  <si>
    <t>Ev. KGM Eifa</t>
  </si>
  <si>
    <t>HK-Nr. und RT-Nr.
für Handkasse</t>
  </si>
  <si>
    <t>Ev. RVV Nassau Nord</t>
  </si>
  <si>
    <t>Ev. KGM Allendorf/Eder</t>
  </si>
  <si>
    <t>900110898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</si>
  <si>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</si>
  <si>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</si>
  <si>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</si>
  <si>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</si>
  <si>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</si>
  <si>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</si>
  <si>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</si>
  <si>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</si>
  <si>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</si>
  <si>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</si>
  <si>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</si>
  <si>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</si>
  <si>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</si>
  <si>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</si>
  <si>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</si>
  <si>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</si>
  <si>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</si>
  <si>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</si>
  <si>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</si>
  <si>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</si>
  <si>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</si>
  <si>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</si>
  <si>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</si>
  <si>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</si>
  <si>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</si>
  <si>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</si>
  <si>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</si>
  <si>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</si>
  <si>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</si>
  <si>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</si>
  <si>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</si>
  <si>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</si>
  <si>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</si>
  <si>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</si>
  <si>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</si>
  <si>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</si>
  <si>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</si>
  <si>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</si>
  <si>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</si>
  <si>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</si>
  <si>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</si>
  <si>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</si>
  <si>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</si>
  <si>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</si>
  <si>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</si>
  <si>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</si>
  <si>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</si>
  <si>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</si>
  <si>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Dekanat Biedenkopf-Gladenbach</t>
  </si>
  <si>
    <t>Ev. KGM Allendorf (LDK)</t>
  </si>
  <si>
    <t>900111798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</si>
  <si>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</si>
  <si>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</si>
  <si>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</si>
  <si>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</si>
  <si>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</si>
  <si>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</si>
  <si>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</si>
  <si>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</si>
  <si>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</si>
  <si>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</si>
  <si>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</si>
  <si>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</si>
  <si>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</si>
  <si>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</si>
  <si>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Oberrossbach</t>
  </si>
  <si>
    <t>Ev. KGM Oberscheld</t>
  </si>
  <si>
    <t>Ev. KGM Sechshelden</t>
  </si>
  <si>
    <t>Ev. KGM Wissenbach</t>
  </si>
  <si>
    <t>Ev. KGM Ambachtal</t>
  </si>
  <si>
    <t>Ev. KGM Beilstein-Rodenroth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</si>
  <si>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</si>
  <si>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</si>
  <si>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</si>
  <si>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</si>
  <si>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</si>
  <si>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</si>
  <si>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</si>
  <si>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</si>
  <si>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</si>
  <si>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</si>
  <si>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</si>
  <si>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</si>
  <si>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</si>
  <si>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</si>
  <si>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900114998</t>
  </si>
  <si>
    <t>Ev. KGM Blessenbach</t>
  </si>
  <si>
    <t>Ev. KGM Dauborn</t>
  </si>
  <si>
    <t>Ev. KGM Hadamar</t>
  </si>
  <si>
    <t>Ev. KGM Heckholzhausen</t>
  </si>
  <si>
    <t>Ev. KGM Heringen</t>
  </si>
  <si>
    <t>Ev. KGM Kirberg-Ohren</t>
  </si>
  <si>
    <t>Ev. KGM Laubuseschbach</t>
  </si>
  <si>
    <t>Ev. KGM Limburg a.d.Lahn</t>
  </si>
  <si>
    <t>Ev. KGM Mensfelden-Linter</t>
  </si>
  <si>
    <t>Ev. KGM Nauheim</t>
  </si>
  <si>
    <t>Ev. KGM Neesbach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</si>
  <si>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</si>
  <si>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</si>
  <si>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</si>
  <si>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</si>
  <si>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</si>
  <si>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</si>
  <si>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</si>
  <si>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</si>
  <si>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Dekanat Runkel</t>
  </si>
  <si>
    <t>Ev. KGM Allendorf</t>
  </si>
  <si>
    <t>900115498</t>
  </si>
  <si>
    <t>Ev. KGM Altenkirchen</t>
  </si>
  <si>
    <t>Ev. KGM Drommershausen</t>
  </si>
  <si>
    <t>Ev. KGM Edelsberg-Laimbach</t>
  </si>
  <si>
    <t>Ev. KGM Elkerhausen</t>
  </si>
  <si>
    <t>Ev. KGM Essershausen-Bermbach</t>
  </si>
  <si>
    <t>Ev. KGM Gräveneck</t>
  </si>
  <si>
    <t>Ev. KGM Hirschhausen</t>
  </si>
  <si>
    <t>Ev. KGM Kubach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</si>
  <si>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</si>
  <si>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</si>
  <si>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</si>
  <si>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</si>
  <si>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</si>
  <si>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</si>
  <si>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</si>
  <si>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</si>
  <si>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</si>
  <si>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Weinbach</t>
  </si>
  <si>
    <t>Ev. KGM Weilmünster II</t>
  </si>
  <si>
    <t>Ev. KGM Wirbelau</t>
  </si>
  <si>
    <t>Ev. KGM Waldsolms-Brandoberndorf</t>
  </si>
  <si>
    <t>Ev. KGM Waldsolms-Weiperfelden</t>
  </si>
  <si>
    <t>Ev. Dekanat Weilburg</t>
  </si>
  <si>
    <t>Ev. KGM Battenfeld Stiftung I</t>
  </si>
  <si>
    <t>Ev. KGM Battenfeld Stiftung II</t>
  </si>
  <si>
    <t>Ev. KGM Battenfeld Stiftung III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</si>
  <si>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</si>
  <si>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</si>
  <si>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</si>
  <si>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</si>
  <si>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</si>
  <si>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</si>
  <si>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</si>
  <si>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Ev. KGM Mittenaar Stiftung</t>
  </si>
  <si>
    <t>Ev. KGM Laubuseschbach Stiftung</t>
  </si>
  <si>
    <t>Ev. KGM Limburg a.d.Lahn Stiftung</t>
  </si>
  <si>
    <t>Ev. KGM Essersh.-Bermbach Stiftung</t>
  </si>
  <si>
    <t>Ev. KGM Niedershausen Stiftung</t>
  </si>
  <si>
    <t>Ev. Kita Allendorf/Eder</t>
  </si>
  <si>
    <t>Ev. Kita Battenfeld</t>
  </si>
  <si>
    <t>Ev. Kita Rennertehausen</t>
  </si>
  <si>
    <t>Ev. Kita Dodenau</t>
  </si>
  <si>
    <t>Ev. Kita Oberasphe</t>
  </si>
  <si>
    <t>Ev. Kita Laisa</t>
  </si>
  <si>
    <t>Ev. Kita Oberdieten</t>
  </si>
  <si>
    <t>Ev. Kita Wallau</t>
  </si>
  <si>
    <t>Ev. Kita Heidenest</t>
  </si>
  <si>
    <t>Ev. Kita Regenbogen</t>
  </si>
  <si>
    <t>Ev. Kita Arche Noah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</si>
  <si>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</si>
  <si>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</si>
  <si>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</si>
  <si>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</si>
  <si>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</si>
  <si>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</si>
  <si>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</si>
  <si>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</si>
  <si>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</si>
  <si>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</si>
  <si>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</si>
  <si>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Wichernzwerge</t>
  </si>
  <si>
    <t>Ev. Kita Löwenzahn</t>
  </si>
  <si>
    <t>Ev. Kita Gönnern</t>
  </si>
  <si>
    <t>Ev. Kita Senfkorn</t>
  </si>
  <si>
    <t>Ev. Kita Mornshausen</t>
  </si>
  <si>
    <t>Ev. Kita Weidenhausen</t>
  </si>
  <si>
    <t>Ev. Kita Steckemännchen</t>
  </si>
  <si>
    <t>Ev. Kita Mittelfeld</t>
  </si>
  <si>
    <t>Ev. Kita Pusteblume</t>
  </si>
  <si>
    <t>Ev. Kita Panama</t>
  </si>
  <si>
    <t>Ev. Kita Ewersbach</t>
  </si>
  <si>
    <t>Ev. Kita Felsengrund Mandeln</t>
  </si>
  <si>
    <t>Ev. Kita Sonnenschein Rittershsn.</t>
  </si>
  <si>
    <t>Ev. Kita Regenbogen Steinbrücken</t>
  </si>
  <si>
    <t>Ev. Kita Fam.Zentrum Frohnhausen</t>
  </si>
  <si>
    <t>Ev. Kita Flohkiste Oranienstr.</t>
  </si>
  <si>
    <t>Ev. Kita Raupe Nimmersatt H-Bahnh.</t>
  </si>
  <si>
    <t>Ev. Kita Weidelbach</t>
  </si>
  <si>
    <t>Ev. Kita Oberscheld</t>
  </si>
  <si>
    <t>Ev. Kita Kleine Helden</t>
  </si>
  <si>
    <t>Ev. Kita Meisennest</t>
  </si>
  <si>
    <t>Ev. Kita Beilstein</t>
  </si>
  <si>
    <t>Ev. Kita Breitscheid</t>
  </si>
  <si>
    <t>Ev. Kita Wäller Schatzkiste</t>
  </si>
  <si>
    <t>Ev. Kita Rother Rabennest</t>
  </si>
  <si>
    <t>Ev. Kita Fleisbach</t>
  </si>
  <si>
    <t>Ev. Kita Herborn</t>
  </si>
  <si>
    <t>Ev. Kita Schatzkiste</t>
  </si>
  <si>
    <t>Ev. Kita Schönbach</t>
  </si>
  <si>
    <t>Ev. Kita Villa Kunterbunt</t>
  </si>
  <si>
    <t>Ev. Kita Ballersbach</t>
  </si>
  <si>
    <t>Ev. Kita Bicken</t>
  </si>
  <si>
    <t>Ev. Kita Offenbach</t>
  </si>
  <si>
    <t>Ev. Kita Dauborn</t>
  </si>
  <si>
    <t>Ev. Kita Hada/Theod.-Fliedner-Ev. Kita</t>
  </si>
  <si>
    <t>Ev. Kita Sternenland</t>
  </si>
  <si>
    <t>Ev. Kita Sonnenschein</t>
  </si>
  <si>
    <t>Ev. Kita Blumenrod</t>
  </si>
  <si>
    <t>Ev. Kita Am Schafsberg</t>
  </si>
  <si>
    <t>Ev. Kita Mensfelden</t>
  </si>
  <si>
    <t>Ev. Kita Unterm Regenbogen</t>
  </si>
  <si>
    <t>Ev. Kita Rappelkiste</t>
  </si>
  <si>
    <t>Ev. Kita Philippstein</t>
  </si>
  <si>
    <t>Ev. Kita Mittendrin</t>
  </si>
  <si>
    <t>Ev. Kita Nestwärme</t>
  </si>
  <si>
    <t>Ev. Kita Weinbach</t>
  </si>
  <si>
    <t>Nassau Nord</t>
  </si>
  <si>
    <t>Ev. Dekanat an der Dill</t>
  </si>
  <si>
    <t>Ev. KGM Ballersbach</t>
  </si>
  <si>
    <t>Ev. KGM Bicken</t>
  </si>
  <si>
    <t>Ev. KGM Offenbach</t>
  </si>
  <si>
    <t>Eingabe der Rechtsträger-Nr.
in diesem Feld!</t>
  </si>
  <si>
    <t>Vorlage:</t>
  </si>
  <si>
    <t>Anschrift:</t>
  </si>
  <si>
    <t>Eingangsrechnung</t>
  </si>
  <si>
    <r>
      <t xml:space="preserve">Name </t>
    </r>
    <r>
      <rPr>
        <b/>
        <sz val="10"/>
        <color theme="1" tint="0.249977111117893"/>
        <rFont val="Calibri"/>
        <family val="2"/>
        <scheme val="minor"/>
      </rPr>
      <t>und ggfs.  Partner-Nr.:</t>
    </r>
  </si>
  <si>
    <t>(Pflichtfelder)</t>
  </si>
  <si>
    <t>Text</t>
  </si>
  <si>
    <t>ggfs. Aufteilung (optional)</t>
  </si>
  <si>
    <r>
      <t xml:space="preserve">Vorblatt Vorlagen- / Reisekostenerstattung </t>
    </r>
    <r>
      <rPr>
        <b/>
        <i/>
        <sz val="16"/>
        <color theme="1" tint="0.249977111117893"/>
        <rFont val="Calibri"/>
        <family val="2"/>
        <scheme val="minor"/>
      </rPr>
      <t>(</t>
    </r>
    <r>
      <rPr>
        <b/>
        <i/>
        <u/>
        <sz val="16"/>
        <color theme="1" tint="0.249977111117893"/>
        <rFont val="Calibri"/>
        <family val="2"/>
        <scheme val="minor"/>
      </rPr>
      <t>nur für Scan-Prozess</t>
    </r>
    <r>
      <rPr>
        <b/>
        <i/>
        <sz val="16"/>
        <color theme="1" tint="0.249977111117893"/>
        <rFont val="Calibri"/>
        <family val="2"/>
        <scheme val="minor"/>
      </rPr>
      <t>)</t>
    </r>
  </si>
  <si>
    <t>IBAN:</t>
  </si>
  <si>
    <t>Bankname:</t>
  </si>
  <si>
    <t>Bitte Quittungen, Reisekostenabrechnung und sonstige Belege und Dokumente mit einscannen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</si>
</sst>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[$€-407]_-;\-* #,##0.00\ [$€-407]_-;_-* &quot;-&quot;??\ [$€-407]_-;_-@_-"/>
    <numFmt numFmtId="165" formatCode="0000"/>
    <numFmt numFmtId="166" formatCode="0#####"/>
    <numFmt numFmtId="167" formatCode="_-* #,##0.00\ [$€-1]_-;\-* #,##0.00\ [$€-1]_-;_-* &quot;-&quot;??\ [$€-1]_-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i/>
      <sz val="16"/>
      <color theme="1" tint="0.249977111117893"/>
      <name val="Calibri"/>
      <family val="2"/>
      <scheme val="minor"/>
    </font>
    <font>
      <b/>
      <i/>
      <u/>
      <sz val="16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167" fontId="1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 applyProtection="1">
      <alignment vertical="center"/>
      <protection hidden="1"/>
    </xf>
    <xf numFmtId="8" fontId="5" fillId="0" borderId="0" xfId="1" applyNumberFormat="1" applyFont="1" applyBorder="1" applyAlignment="1" applyProtection="1">
      <alignment horizontal="right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left" vertical="center" inden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 wrapText="1" inden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4" fontId="9" fillId="0" borderId="0" xfId="0" applyNumberFormat="1" applyFont="1" applyBorder="1" applyAlignment="1" applyProtection="1">
      <alignment horizontal="right" indent="1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4" fontId="9" fillId="0" borderId="0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indent="1"/>
    </xf>
    <xf numFmtId="0" fontId="10" fillId="0" borderId="0" xfId="0" applyNumberFormat="1" applyFont="1" applyFill="1" applyBorder="1"/>
    <xf numFmtId="166" fontId="3" fillId="0" borderId="0" xfId="0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164" fontId="5" fillId="4" borderId="6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hidden="1"/>
    </xf>
    <xf numFmtId="49" fontId="9" fillId="0" borderId="0" xfId="0" applyNumberFormat="1" applyFont="1" applyBorder="1" applyAlignment="1" applyProtection="1">
      <alignment vertical="center"/>
      <protection hidden="1"/>
    </xf>
    <xf numFmtId="49" fontId="9" fillId="0" borderId="9" xfId="0" applyNumberFormat="1" applyFont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left" vertical="center" indent="1"/>
      <protection hidden="1"/>
    </xf>
    <xf numFmtId="49" fontId="9" fillId="0" borderId="0" xfId="0" applyNumberFormat="1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protection hidden="1"/>
    </xf>
    <xf numFmtId="0" fontId="21" fillId="0" borderId="0" xfId="0" applyFont="1" applyAlignment="1" applyProtection="1">
      <alignment vertical="top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165" fontId="18" fillId="3" borderId="10" xfId="0" applyNumberFormat="1" applyFont="1" applyFill="1" applyBorder="1" applyAlignment="1" applyProtection="1">
      <alignment horizontal="center" vertical="center"/>
      <protection locked="0"/>
    </xf>
    <xf numFmtId="165" fontId="18" fillId="3" borderId="11" xfId="0" applyNumberFormat="1" applyFont="1" applyFill="1" applyBorder="1" applyAlignment="1" applyProtection="1">
      <alignment horizontal="center" vertical="center"/>
      <protection locked="0"/>
    </xf>
    <xf numFmtId="165" fontId="18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 indent="1"/>
      <protection hidden="1"/>
    </xf>
    <xf numFmtId="0" fontId="9" fillId="0" borderId="5" xfId="0" applyFont="1" applyBorder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4" borderId="7" xfId="0" applyNumberFormat="1" applyFont="1" applyFill="1" applyBorder="1" applyAlignment="1" applyProtection="1">
      <alignment horizontal="left" vertical="center" indent="1"/>
      <protection locked="0"/>
    </xf>
    <xf numFmtId="49" fontId="5" fillId="4" borderId="2" xfId="0" applyNumberFormat="1" applyFont="1" applyFill="1" applyBorder="1" applyAlignment="1" applyProtection="1">
      <alignment horizontal="left" vertical="center" indent="1"/>
      <protection locked="0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hidden="1"/>
    </xf>
  </cellXfs>
  <cellStyles count="5">
    <cellStyle name="Euro" xfId="4"/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58393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1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bteilung/0001_Regionalverwaltung/Projekte/Doppik%20-%20MACH/Mandanten_Rechtstr&#228;gernummern%20ab%202018/MANDANTEN_%20RV%20Nassau%20Nord%2020-09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verwaltung"/>
      <sheetName val="Regionalverwaltung (2)"/>
      <sheetName val="Fusionen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zoomScaleSheetLayoutView="115" workbookViewId="0">
      <selection activeCell="B9" sqref="B9:H9"/>
    </sheetView>
  </sheetViews>
  <sheetFormatPr baseColWidth="10" defaultRowHeight="12.75" x14ac:dyDescent="0.2"/>
  <cols>
    <col min="1" max="1" width="20.7109375" style="14" customWidth="1"/>
    <col min="2" max="7" width="8" style="14" customWidth="1"/>
    <col min="8" max="8" width="26.42578125" style="14" customWidth="1"/>
    <col min="9" max="9" width="2.7109375" style="14" customWidth="1"/>
    <col min="10" max="10" width="14.42578125" style="14" customWidth="1"/>
    <col min="11" max="12" width="13" style="14" customWidth="1"/>
    <col min="13" max="16384" width="11.42578125" style="14"/>
  </cols>
  <sheetData>
    <row r="1" spans="1:12" ht="13.5" thickBot="1" x14ac:dyDescent="0.25"/>
    <row r="2" spans="1:12" ht="12.75" customHeight="1" x14ac:dyDescent="0.2">
      <c r="B2" s="67" t="s">
        <v>6</v>
      </c>
      <c r="C2" s="67"/>
      <c r="D2" s="67"/>
      <c r="F2" s="10"/>
      <c r="G2" s="68" t="e">
        <f>IF($J$2="","",VLOOKUP($J$2,RT!$A$2:$E$681,5,FALSE))</f>
        <v>#N/A</v>
      </c>
      <c r="H2" s="68"/>
      <c r="J2" s="57">
        <v>0</v>
      </c>
      <c r="K2" s="60" t="s">
        <v>236</v>
      </c>
      <c r="L2" s="61"/>
    </row>
    <row r="3" spans="1:12" ht="12.75" customHeight="1" x14ac:dyDescent="0.2">
      <c r="B3" s="67"/>
      <c r="C3" s="67"/>
      <c r="D3" s="67"/>
      <c r="E3" s="10"/>
      <c r="F3" s="10"/>
      <c r="G3" s="68"/>
      <c r="H3" s="68"/>
      <c r="J3" s="58"/>
      <c r="K3" s="60"/>
      <c r="L3" s="61"/>
    </row>
    <row r="4" spans="1:12" ht="12.75" customHeight="1" thickBot="1" x14ac:dyDescent="0.25">
      <c r="B4" s="67"/>
      <c r="C4" s="67"/>
      <c r="D4" s="67"/>
      <c r="E4" s="10"/>
      <c r="F4" s="10"/>
      <c r="G4" s="68"/>
      <c r="H4" s="68"/>
      <c r="J4" s="59"/>
      <c r="K4" s="60"/>
      <c r="L4" s="61"/>
    </row>
    <row r="5" spans="1:12" ht="21.75" customHeight="1" x14ac:dyDescent="0.2">
      <c r="B5" s="62" t="e">
        <f>IF($J$2="","",VLOOKUP($J$2,RT!$A$2:$E$681,2,FALSE))</f>
        <v>#N/A</v>
      </c>
      <c r="C5" s="62"/>
      <c r="D5" s="62"/>
      <c r="E5" s="62"/>
      <c r="F5" s="62"/>
      <c r="G5" s="62"/>
      <c r="H5" s="62"/>
    </row>
    <row r="6" spans="1:12" s="15" customFormat="1" ht="10.5" customHeight="1" x14ac:dyDescent="0.2">
      <c r="C6" s="16"/>
    </row>
    <row r="7" spans="1:12" s="17" customFormat="1" ht="30" customHeight="1" x14ac:dyDescent="0.2">
      <c r="A7" s="18" t="s">
        <v>244</v>
      </c>
    </row>
    <row r="8" spans="1:12" s="21" customFormat="1" ht="29.25" customHeight="1" x14ac:dyDescent="0.2">
      <c r="A8" s="19" t="s">
        <v>1</v>
      </c>
      <c r="B8" s="63" t="s">
        <v>241</v>
      </c>
      <c r="C8" s="63"/>
      <c r="D8" s="63"/>
      <c r="E8" s="63"/>
      <c r="F8" s="20"/>
      <c r="G8" s="20"/>
      <c r="H8" s="20"/>
    </row>
    <row r="9" spans="1:12" s="21" customFormat="1" ht="30" customHeight="1" x14ac:dyDescent="0.2">
      <c r="A9" s="22" t="s">
        <v>240</v>
      </c>
      <c r="B9" s="69"/>
      <c r="C9" s="69"/>
      <c r="D9" s="69"/>
      <c r="E9" s="69"/>
      <c r="F9" s="69"/>
      <c r="G9" s="69"/>
      <c r="H9" s="69"/>
    </row>
    <row r="10" spans="1:12" s="17" customFormat="1" ht="30" customHeight="1" x14ac:dyDescent="0.2">
      <c r="A10" s="22" t="s">
        <v>238</v>
      </c>
      <c r="B10" s="70"/>
      <c r="C10" s="70"/>
      <c r="D10" s="70"/>
      <c r="E10" s="70"/>
      <c r="F10" s="70"/>
      <c r="G10" s="70"/>
      <c r="H10" s="70"/>
    </row>
    <row r="11" spans="1:12" s="44" customFormat="1" ht="30" customHeight="1" x14ac:dyDescent="0.2">
      <c r="A11" s="22" t="s">
        <v>245</v>
      </c>
      <c r="B11" s="70"/>
      <c r="C11" s="70"/>
      <c r="D11" s="70"/>
      <c r="E11" s="70"/>
      <c r="F11" s="70"/>
      <c r="G11" s="70"/>
      <c r="H11" s="70"/>
    </row>
    <row r="12" spans="1:12" s="44" customFormat="1" ht="30" customHeight="1" x14ac:dyDescent="0.2">
      <c r="A12" s="22" t="s">
        <v>246</v>
      </c>
      <c r="B12" s="70"/>
      <c r="C12" s="70"/>
      <c r="D12" s="70"/>
      <c r="E12" s="70"/>
      <c r="F12" s="70"/>
      <c r="G12" s="70"/>
      <c r="H12" s="70"/>
    </row>
    <row r="13" spans="1:12" s="44" customFormat="1" ht="25.5" customHeight="1" x14ac:dyDescent="0.25">
      <c r="A13" s="24"/>
      <c r="B13" s="51"/>
      <c r="C13" s="51"/>
      <c r="D13" s="51"/>
      <c r="E13" s="51"/>
      <c r="F13" s="51"/>
      <c r="G13" s="51"/>
      <c r="H13" s="25"/>
      <c r="I13" s="43"/>
    </row>
    <row r="14" spans="1:12" s="44" customFormat="1" ht="4.5" customHeight="1" x14ac:dyDescent="0.2">
      <c r="A14" s="26"/>
      <c r="B14" s="23"/>
      <c r="C14" s="47"/>
      <c r="D14" s="47"/>
      <c r="E14" s="47"/>
      <c r="F14" s="47"/>
      <c r="G14" s="48"/>
      <c r="H14" s="25"/>
      <c r="I14" s="43"/>
    </row>
    <row r="15" spans="1:12" s="17" customFormat="1" ht="45" customHeight="1" x14ac:dyDescent="0.25">
      <c r="A15" s="22" t="s">
        <v>10</v>
      </c>
      <c r="B15" s="71"/>
      <c r="C15" s="71"/>
      <c r="D15" s="71"/>
      <c r="E15" s="71"/>
      <c r="F15" s="71"/>
      <c r="G15" s="71"/>
      <c r="J15" s="54"/>
    </row>
    <row r="16" spans="1:12" s="17" customFormat="1" ht="14.25" customHeight="1" x14ac:dyDescent="0.2">
      <c r="A16" s="52" t="s">
        <v>237</v>
      </c>
      <c r="B16" s="53" t="s">
        <v>239</v>
      </c>
      <c r="C16" s="27"/>
      <c r="D16" s="27"/>
      <c r="E16" s="27"/>
      <c r="F16" s="27"/>
      <c r="G16" s="27"/>
      <c r="H16" s="23"/>
      <c r="J16" s="46"/>
    </row>
    <row r="17" spans="1:15" s="17" customFormat="1" ht="14.25" customHeight="1" x14ac:dyDescent="0.2">
      <c r="A17" s="52"/>
      <c r="B17" s="53"/>
      <c r="C17" s="27"/>
      <c r="D17" s="27"/>
      <c r="E17" s="27"/>
      <c r="F17" s="27"/>
      <c r="G17" s="27"/>
      <c r="H17" s="23"/>
      <c r="J17" s="46"/>
    </row>
    <row r="18" spans="1:15" s="17" customFormat="1" ht="21" customHeight="1" x14ac:dyDescent="0.2">
      <c r="A18" s="56" t="s">
        <v>247</v>
      </c>
      <c r="B18" s="53"/>
      <c r="C18" s="27"/>
      <c r="D18" s="27"/>
      <c r="E18" s="27"/>
      <c r="F18" s="27"/>
      <c r="G18" s="27"/>
      <c r="H18" s="23"/>
      <c r="J18" s="46"/>
    </row>
    <row r="19" spans="1:15" s="17" customFormat="1" ht="14.25" customHeight="1" x14ac:dyDescent="0.2">
      <c r="A19" s="52"/>
      <c r="B19" s="53"/>
      <c r="C19" s="27"/>
      <c r="D19" s="27"/>
      <c r="E19" s="27"/>
      <c r="F19" s="27"/>
      <c r="G19" s="27"/>
      <c r="H19" s="23"/>
      <c r="J19" s="46"/>
    </row>
    <row r="20" spans="1:15" s="17" customFormat="1" ht="40.5" customHeight="1" x14ac:dyDescent="0.2">
      <c r="A20" s="28" t="s">
        <v>243</v>
      </c>
      <c r="B20" s="29"/>
      <c r="C20" s="29"/>
      <c r="D20" s="29"/>
      <c r="E20" s="29"/>
      <c r="F20" s="29"/>
      <c r="G20" s="29"/>
      <c r="H20" s="29"/>
      <c r="J20" s="55"/>
    </row>
    <row r="21" spans="1:15" s="31" customFormat="1" ht="25.5" customHeight="1" x14ac:dyDescent="0.2">
      <c r="A21" s="30" t="s">
        <v>0</v>
      </c>
      <c r="B21" s="64" t="s">
        <v>2</v>
      </c>
      <c r="C21" s="64"/>
      <c r="D21" s="64" t="s">
        <v>5</v>
      </c>
      <c r="E21" s="64"/>
      <c r="F21" s="65" t="s">
        <v>242</v>
      </c>
      <c r="G21" s="65"/>
      <c r="H21" s="66"/>
      <c r="L21" s="32"/>
    </row>
    <row r="22" spans="1:15" s="31" customFormat="1" ht="23.25" customHeight="1" x14ac:dyDescent="0.2">
      <c r="A22" s="45"/>
      <c r="B22" s="72"/>
      <c r="C22" s="73"/>
      <c r="D22" s="74"/>
      <c r="E22" s="75"/>
      <c r="F22" s="76"/>
      <c r="G22" s="77"/>
      <c r="H22" s="77"/>
      <c r="J22" s="46"/>
      <c r="L22" s="32"/>
      <c r="M22" s="33"/>
      <c r="N22" s="33"/>
      <c r="O22" s="33"/>
    </row>
    <row r="23" spans="1:15" s="31" customFormat="1" ht="25.5" customHeight="1" x14ac:dyDescent="0.2">
      <c r="A23" s="45"/>
      <c r="B23" s="72"/>
      <c r="C23" s="73"/>
      <c r="D23" s="78"/>
      <c r="E23" s="79"/>
      <c r="F23" s="76"/>
      <c r="G23" s="77"/>
      <c r="H23" s="77"/>
      <c r="J23" s="46"/>
      <c r="L23" s="33"/>
      <c r="M23" s="33"/>
      <c r="N23" s="33"/>
      <c r="O23" s="33"/>
    </row>
    <row r="24" spans="1:15" s="31" customFormat="1" ht="25.5" customHeight="1" x14ac:dyDescent="0.2">
      <c r="A24" s="45"/>
      <c r="B24" s="72"/>
      <c r="C24" s="73"/>
      <c r="D24" s="78"/>
      <c r="E24" s="79"/>
      <c r="F24" s="76"/>
      <c r="G24" s="77"/>
      <c r="H24" s="77"/>
      <c r="J24" s="46"/>
      <c r="L24" s="33"/>
      <c r="M24" s="33"/>
      <c r="N24" s="33"/>
      <c r="O24" s="33"/>
    </row>
    <row r="25" spans="1:15" s="31" customFormat="1" ht="25.5" customHeight="1" x14ac:dyDescent="0.2">
      <c r="A25" s="45"/>
      <c r="B25" s="72"/>
      <c r="C25" s="73"/>
      <c r="D25" s="78"/>
      <c r="E25" s="79"/>
      <c r="F25" s="76"/>
      <c r="G25" s="77"/>
      <c r="H25" s="77"/>
      <c r="J25" s="46"/>
    </row>
    <row r="26" spans="1:15" s="31" customFormat="1" ht="25.5" customHeight="1" x14ac:dyDescent="0.2">
      <c r="A26" s="45"/>
      <c r="B26" s="72"/>
      <c r="C26" s="73"/>
      <c r="D26" s="78"/>
      <c r="E26" s="79"/>
      <c r="F26" s="76"/>
      <c r="G26" s="77"/>
      <c r="H26" s="77"/>
    </row>
    <row r="27" spans="1:15" s="31" customFormat="1" ht="25.5" customHeight="1" x14ac:dyDescent="0.2">
      <c r="A27" s="45"/>
      <c r="B27" s="72"/>
      <c r="C27" s="73"/>
      <c r="D27" s="78"/>
      <c r="E27" s="79"/>
      <c r="F27" s="76"/>
      <c r="G27" s="77"/>
      <c r="H27" s="77"/>
    </row>
    <row r="28" spans="1:15" s="31" customFormat="1" ht="25.5" customHeight="1" x14ac:dyDescent="0.2">
      <c r="A28" s="45"/>
      <c r="B28" s="72"/>
      <c r="C28" s="73"/>
      <c r="D28" s="78"/>
      <c r="E28" s="79"/>
      <c r="F28" s="76"/>
      <c r="G28" s="77"/>
      <c r="H28" s="77"/>
    </row>
    <row r="29" spans="1:15" s="31" customFormat="1" ht="20.25" customHeight="1" x14ac:dyDescent="0.2">
      <c r="A29" s="11" t="str">
        <f>IF(SUM(A22:A28)&lt;&gt;0,SUM(A22:A28),"")</f>
        <v/>
      </c>
      <c r="B29" s="80" t="str">
        <f>IF(A29="","","Gesamtbetrag")</f>
        <v/>
      </c>
      <c r="C29" s="80"/>
      <c r="D29" s="12"/>
      <c r="E29" s="12"/>
      <c r="F29" s="13"/>
      <c r="G29" s="13"/>
      <c r="H29" s="13"/>
    </row>
    <row r="30" spans="1:15" s="31" customFormat="1" ht="20.25" customHeight="1" x14ac:dyDescent="0.2">
      <c r="A30" s="11"/>
      <c r="B30" s="49"/>
      <c r="C30" s="49"/>
      <c r="D30" s="25"/>
      <c r="E30" s="25"/>
      <c r="F30" s="50"/>
      <c r="G30" s="50"/>
      <c r="H30" s="50"/>
    </row>
  </sheetData>
  <sheetProtection algorithmName="SHA-512" hashValue="LOo4AVocSGP1y9rfKrJ1oiq7jbrn3v2F7KQe8qWzev1ltfa/EuxQpr37H1FgBMFflmgaeJFKhwYXY77qvPt/Rg==" saltValue="HaCoWFKNeuQ1DiMSk0ZQhA==" spinCount="100000" sheet="1" selectLockedCells="1"/>
  <mergeCells count="36">
    <mergeCell ref="B29:C29"/>
    <mergeCell ref="B28:C28"/>
    <mergeCell ref="D28:E28"/>
    <mergeCell ref="F28:H28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J2:J4"/>
    <mergeCell ref="K2:L4"/>
    <mergeCell ref="B5:H5"/>
    <mergeCell ref="B8:E8"/>
    <mergeCell ref="B21:C21"/>
    <mergeCell ref="D21:E21"/>
    <mergeCell ref="F21:H21"/>
    <mergeCell ref="B2:D4"/>
    <mergeCell ref="G2:H4"/>
    <mergeCell ref="B9:H9"/>
    <mergeCell ref="B10:H10"/>
    <mergeCell ref="B12:H12"/>
    <mergeCell ref="B15:G15"/>
    <mergeCell ref="B11:H11"/>
  </mergeCells>
  <pageMargins left="0.59055118110236227" right="0.27559055118110237" top="0.35433070866141736" bottom="0.39370078740157483" header="0.19685039370078741" footer="0.15748031496062992"/>
  <pageSetup paperSize="9" orientation="portrait" blackAndWhite="1" r:id="rId1"/>
  <headerFooter>
    <oddFooter xml:space="preserve">&amp;L&amp;"Calibri,Standard"&amp;9&amp;K01+045Druckdatum: &amp;D&amp;R&amp;"Calibri,Standard"&amp;9&amp;K01+045Version V1.0 - Juni 2025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K225"/>
  <sheetViews>
    <sheetView workbookViewId="0">
      <pane ySplit="1" topLeftCell="A143" activePane="bottomLeft" state="frozen"/>
      <selection pane="bottomLeft" activeCell="A2" sqref="A2"/>
    </sheetView>
  </sheetViews>
  <sheetFormatPr baseColWidth="10" defaultRowHeight="12.75" x14ac:dyDescent="0.2"/>
  <cols>
    <col min="1" max="1" width="9.140625" style="1" customWidth="1"/>
    <col min="2" max="2" width="41.42578125" style="2" bestFit="1" customWidth="1"/>
    <col min="3" max="3" width="18.7109375" style="2" customWidth="1"/>
    <col min="4" max="4" width="15.28515625" style="2" customWidth="1"/>
    <col min="5" max="7" width="14" style="3" customWidth="1"/>
    <col min="8" max="8" width="7.7109375" style="2" customWidth="1"/>
    <col min="9" max="9" width="7" style="2" customWidth="1"/>
    <col min="10" max="10" width="23.7109375" style="2" bestFit="1" customWidth="1"/>
    <col min="11" max="16384" width="11.42578125" style="2"/>
  </cols>
  <sheetData>
    <row r="1" spans="1:11" s="4" customFormat="1" ht="27" customHeight="1" x14ac:dyDescent="0.2">
      <c r="A1" s="4" t="s">
        <v>4</v>
      </c>
      <c r="B1" s="5" t="s">
        <v>8</v>
      </c>
      <c r="C1" s="6" t="s">
        <v>9</v>
      </c>
      <c r="D1" s="38" t="s">
        <v>13</v>
      </c>
      <c r="E1" s="4" t="s">
        <v>7</v>
      </c>
      <c r="H1" s="9" t="s">
        <v>3</v>
      </c>
      <c r="I1" s="7">
        <v>90011</v>
      </c>
      <c r="J1" s="8" t="s">
        <v>231</v>
      </c>
    </row>
    <row r="2" spans="1:11" s="35" customFormat="1" x14ac:dyDescent="0.2">
      <c r="A2" s="34">
        <v>1</v>
      </c>
      <c r="B2" s="35" t="s">
        <v>14</v>
      </c>
      <c r="C2" s="35" t="str">
        <f t="shared" ref="C2:C50" si="0">MID(B2,5,100)</f>
        <v>RVV Nassau Nord</v>
      </c>
      <c r="D2" s="37" t="str">
        <f t="shared" ref="D2:D65" si="1">IF(LEN($A2)&lt;=4,LEFT(TEXT($A2,"0000"),4),LEFT(TEXT($A2,"000000"),4))</f>
        <v>0001</v>
      </c>
      <c r="E2" s="37" t="str">
        <f t="shared" ref="E2:E65" si="2">$I$1&amp;$D2</f>
        <v>900110001</v>
      </c>
      <c r="F2" s="36"/>
      <c r="G2" s="39"/>
      <c r="K2" s="36"/>
    </row>
    <row r="3" spans="1:11" s="35" customFormat="1" x14ac:dyDescent="0.2">
      <c r="A3" s="34">
        <v>802</v>
      </c>
      <c r="B3" s="35" t="s">
        <v>15</v>
      </c>
      <c r="C3" s="35" t="str">
        <f t="shared" si="0"/>
        <v>KGM Allendorf/Eder</v>
      </c>
      <c r="D3" s="37" t="str">
        <f t="shared" si="1"/>
        <v>0802</v>
      </c>
      <c r="E3" s="37" t="str">
        <f t="shared" si="2"/>
        <v>900110802</v>
      </c>
      <c r="F3" s="36" t="s">
        <v>16</v>
      </c>
      <c r="G3" s="35" t="s">
        <v>65</v>
      </c>
      <c r="K3" s="36"/>
    </row>
    <row r="4" spans="1:11" s="35" customFormat="1" x14ac:dyDescent="0.2">
      <c r="A4" s="34">
        <v>803</v>
      </c>
      <c r="B4" s="35" t="s">
        <v>17</v>
      </c>
      <c r="C4" s="35" t="str">
        <f t="shared" si="0"/>
        <v>KGM Battenberg</v>
      </c>
      <c r="D4" s="37" t="str">
        <f t="shared" si="1"/>
        <v>0803</v>
      </c>
      <c r="E4" s="37" t="str">
        <f t="shared" si="2"/>
        <v>900110803</v>
      </c>
      <c r="F4" s="36" t="s">
        <v>16</v>
      </c>
      <c r="G4" s="35" t="s">
        <v>65</v>
      </c>
      <c r="K4" s="36"/>
    </row>
    <row r="5" spans="1:11" s="35" customFormat="1" x14ac:dyDescent="0.2">
      <c r="A5" s="34">
        <v>804</v>
      </c>
      <c r="B5" s="35" t="s">
        <v>18</v>
      </c>
      <c r="C5" s="35" t="str">
        <f t="shared" si="0"/>
        <v>KGM Battenfeld</v>
      </c>
      <c r="D5" s="37" t="str">
        <f t="shared" si="1"/>
        <v>0804</v>
      </c>
      <c r="E5" s="37" t="str">
        <f t="shared" si="2"/>
        <v>900110804</v>
      </c>
      <c r="F5" s="36" t="s">
        <v>16</v>
      </c>
      <c r="G5" s="35" t="s">
        <v>65</v>
      </c>
      <c r="K5" s="36"/>
    </row>
    <row r="6" spans="1:11" s="35" customFormat="1" x14ac:dyDescent="0.2">
      <c r="A6" s="34">
        <v>805</v>
      </c>
      <c r="B6" s="35" t="s">
        <v>19</v>
      </c>
      <c r="C6" s="35" t="str">
        <f t="shared" si="0"/>
        <v>KGM Berghofen</v>
      </c>
      <c r="D6" s="37" t="str">
        <f t="shared" si="1"/>
        <v>0805</v>
      </c>
      <c r="E6" s="37" t="str">
        <f t="shared" si="2"/>
        <v>900110805</v>
      </c>
      <c r="F6" s="36" t="s">
        <v>16</v>
      </c>
      <c r="G6" s="35" t="s">
        <v>65</v>
      </c>
      <c r="K6" s="36"/>
    </row>
    <row r="7" spans="1:11" s="35" customFormat="1" x14ac:dyDescent="0.2">
      <c r="A7" s="34">
        <v>806</v>
      </c>
      <c r="B7" s="35" t="s">
        <v>20</v>
      </c>
      <c r="C7" s="35" t="str">
        <f t="shared" si="0"/>
        <v>KGM Biedenkopf</v>
      </c>
      <c r="D7" s="37" t="str">
        <f t="shared" si="1"/>
        <v>0806</v>
      </c>
      <c r="E7" s="37" t="str">
        <f t="shared" si="2"/>
        <v>900110806</v>
      </c>
      <c r="F7" s="36" t="s">
        <v>16</v>
      </c>
      <c r="G7" s="35" t="s">
        <v>65</v>
      </c>
      <c r="K7" s="36"/>
    </row>
    <row r="8" spans="1:11" s="35" customFormat="1" x14ac:dyDescent="0.2">
      <c r="A8" s="34">
        <v>807</v>
      </c>
      <c r="B8" s="35" t="s">
        <v>21</v>
      </c>
      <c r="C8" s="35" t="str">
        <f t="shared" si="0"/>
        <v>KGM Breidenbach</v>
      </c>
      <c r="D8" s="37" t="str">
        <f t="shared" si="1"/>
        <v>0807</v>
      </c>
      <c r="E8" s="37" t="str">
        <f t="shared" si="2"/>
        <v>900110807</v>
      </c>
      <c r="F8" s="36" t="s">
        <v>16</v>
      </c>
      <c r="G8" s="35" t="s">
        <v>65</v>
      </c>
      <c r="K8" s="36"/>
    </row>
    <row r="9" spans="1:11" s="35" customFormat="1" x14ac:dyDescent="0.2">
      <c r="A9" s="34">
        <v>808</v>
      </c>
      <c r="B9" s="35" t="s">
        <v>22</v>
      </c>
      <c r="C9" s="35" t="str">
        <f t="shared" si="0"/>
        <v>KGM Breidenstein</v>
      </c>
      <c r="D9" s="37" t="str">
        <f t="shared" si="1"/>
        <v>0808</v>
      </c>
      <c r="E9" s="37" t="str">
        <f t="shared" si="2"/>
        <v>900110808</v>
      </c>
      <c r="F9" s="36" t="s">
        <v>16</v>
      </c>
      <c r="G9" s="35" t="s">
        <v>65</v>
      </c>
      <c r="K9" s="36"/>
    </row>
    <row r="10" spans="1:11" s="35" customFormat="1" x14ac:dyDescent="0.2">
      <c r="A10" s="34">
        <v>809</v>
      </c>
      <c r="B10" s="35" t="s">
        <v>23</v>
      </c>
      <c r="C10" s="35" t="str">
        <f t="shared" si="0"/>
        <v>KGM Bromskirchen</v>
      </c>
      <c r="D10" s="37" t="str">
        <f t="shared" si="1"/>
        <v>0809</v>
      </c>
      <c r="E10" s="37" t="str">
        <f t="shared" si="2"/>
        <v>900110809</v>
      </c>
      <c r="F10" s="36" t="s">
        <v>16</v>
      </c>
      <c r="G10" s="35" t="s">
        <v>65</v>
      </c>
      <c r="K10" s="36"/>
    </row>
    <row r="11" spans="1:11" s="35" customFormat="1" x14ac:dyDescent="0.2">
      <c r="A11" s="34">
        <v>810</v>
      </c>
      <c r="B11" s="35" t="s">
        <v>24</v>
      </c>
      <c r="C11" s="35" t="str">
        <f t="shared" si="0"/>
        <v>KGM Buchenau</v>
      </c>
      <c r="D11" s="37" t="str">
        <f t="shared" si="1"/>
        <v>0810</v>
      </c>
      <c r="E11" s="37" t="str">
        <f t="shared" si="2"/>
        <v>900110810</v>
      </c>
      <c r="F11" s="36" t="s">
        <v>16</v>
      </c>
      <c r="G11" s="35" t="s">
        <v>65</v>
      </c>
      <c r="K11" s="36"/>
    </row>
    <row r="12" spans="1:11" s="35" customFormat="1" x14ac:dyDescent="0.2">
      <c r="A12" s="34">
        <v>811</v>
      </c>
      <c r="B12" s="35" t="s">
        <v>25</v>
      </c>
      <c r="C12" s="35" t="str">
        <f t="shared" si="0"/>
        <v>KGM Dexbach</v>
      </c>
      <c r="D12" s="37" t="str">
        <f t="shared" si="1"/>
        <v>0811</v>
      </c>
      <c r="E12" s="37" t="str">
        <f t="shared" si="2"/>
        <v>900110811</v>
      </c>
      <c r="F12" s="36" t="s">
        <v>16</v>
      </c>
      <c r="G12" s="35" t="s">
        <v>65</v>
      </c>
      <c r="K12" s="36"/>
    </row>
    <row r="13" spans="1:11" s="35" customFormat="1" x14ac:dyDescent="0.2">
      <c r="A13" s="34">
        <v>812</v>
      </c>
      <c r="B13" s="35" t="s">
        <v>26</v>
      </c>
      <c r="C13" s="35" t="str">
        <f t="shared" si="0"/>
        <v>KGM Dodenau</v>
      </c>
      <c r="D13" s="37" t="str">
        <f t="shared" si="1"/>
        <v>0812</v>
      </c>
      <c r="E13" s="37" t="str">
        <f t="shared" si="2"/>
        <v>900110812</v>
      </c>
      <c r="F13" s="36" t="s">
        <v>16</v>
      </c>
      <c r="G13" s="35" t="s">
        <v>65</v>
      </c>
      <c r="K13" s="36"/>
    </row>
    <row r="14" spans="1:11" s="35" customFormat="1" x14ac:dyDescent="0.2">
      <c r="A14" s="34">
        <v>813</v>
      </c>
      <c r="B14" s="35" t="s">
        <v>27</v>
      </c>
      <c r="C14" s="35" t="str">
        <f t="shared" si="0"/>
        <v>KGM Eckelshausen</v>
      </c>
      <c r="D14" s="37" t="str">
        <f t="shared" si="1"/>
        <v>0813</v>
      </c>
      <c r="E14" s="37" t="str">
        <f t="shared" si="2"/>
        <v>900110813</v>
      </c>
      <c r="F14" s="36" t="s">
        <v>16</v>
      </c>
      <c r="G14" s="35" t="s">
        <v>65</v>
      </c>
      <c r="K14" s="36"/>
    </row>
    <row r="15" spans="1:11" s="35" customFormat="1" x14ac:dyDescent="0.2">
      <c r="A15" s="34">
        <v>814</v>
      </c>
      <c r="B15" s="35" t="s">
        <v>12</v>
      </c>
      <c r="C15" s="35" t="str">
        <f t="shared" si="0"/>
        <v>KGM Eifa</v>
      </c>
      <c r="D15" s="37" t="str">
        <f t="shared" si="1"/>
        <v>0814</v>
      </c>
      <c r="E15" s="37" t="str">
        <f t="shared" si="2"/>
        <v>900110814</v>
      </c>
      <c r="F15" s="36" t="s">
        <v>16</v>
      </c>
      <c r="G15" s="35" t="s">
        <v>65</v>
      </c>
      <c r="K15" s="36"/>
    </row>
    <row r="16" spans="1:11" s="35" customFormat="1" x14ac:dyDescent="0.2">
      <c r="A16" s="34">
        <v>815</v>
      </c>
      <c r="B16" s="35" t="s">
        <v>28</v>
      </c>
      <c r="C16" s="35" t="str">
        <f t="shared" si="0"/>
        <v>KGM Frohnhausen/Eder</v>
      </c>
      <c r="D16" s="37" t="str">
        <f t="shared" si="1"/>
        <v>0815</v>
      </c>
      <c r="E16" s="37" t="str">
        <f t="shared" si="2"/>
        <v>900110815</v>
      </c>
      <c r="F16" s="36" t="s">
        <v>16</v>
      </c>
      <c r="G16" s="35" t="s">
        <v>65</v>
      </c>
      <c r="K16" s="36"/>
    </row>
    <row r="17" spans="1:11" s="35" customFormat="1" x14ac:dyDescent="0.2">
      <c r="A17" s="34">
        <v>816</v>
      </c>
      <c r="B17" s="35" t="s">
        <v>29</v>
      </c>
      <c r="C17" s="35" t="str">
        <f t="shared" si="0"/>
        <v>KGM Hatzfeld</v>
      </c>
      <c r="D17" s="37" t="str">
        <f t="shared" si="1"/>
        <v>0816</v>
      </c>
      <c r="E17" s="37" t="str">
        <f t="shared" si="2"/>
        <v>900110816</v>
      </c>
      <c r="F17" s="36" t="s">
        <v>16</v>
      </c>
      <c r="G17" s="35" t="s">
        <v>65</v>
      </c>
      <c r="K17" s="36"/>
    </row>
    <row r="18" spans="1:11" s="35" customFormat="1" x14ac:dyDescent="0.2">
      <c r="A18" s="34">
        <v>817</v>
      </c>
      <c r="B18" s="35" t="s">
        <v>30</v>
      </c>
      <c r="C18" s="35" t="str">
        <f t="shared" si="0"/>
        <v>KGM Holzhausen/Eder</v>
      </c>
      <c r="D18" s="37" t="str">
        <f t="shared" si="1"/>
        <v>0817</v>
      </c>
      <c r="E18" s="37" t="str">
        <f t="shared" si="2"/>
        <v>900110817</v>
      </c>
      <c r="F18" s="36" t="s">
        <v>16</v>
      </c>
      <c r="G18" s="35" t="s">
        <v>65</v>
      </c>
      <c r="K18" s="36"/>
    </row>
    <row r="19" spans="1:11" s="35" customFormat="1" x14ac:dyDescent="0.2">
      <c r="A19" s="34">
        <v>818</v>
      </c>
      <c r="B19" s="35" t="s">
        <v>31</v>
      </c>
      <c r="C19" s="35" t="str">
        <f t="shared" si="0"/>
        <v>KGM Laisa</v>
      </c>
      <c r="D19" s="37" t="str">
        <f t="shared" si="1"/>
        <v>0818</v>
      </c>
      <c r="E19" s="37" t="str">
        <f t="shared" si="2"/>
        <v>900110818</v>
      </c>
      <c r="F19" s="36" t="s">
        <v>16</v>
      </c>
      <c r="G19" s="35" t="s">
        <v>65</v>
      </c>
      <c r="K19" s="36"/>
    </row>
    <row r="20" spans="1:11" s="35" customFormat="1" x14ac:dyDescent="0.2">
      <c r="A20" s="34">
        <v>819</v>
      </c>
      <c r="B20" s="35" t="s">
        <v>32</v>
      </c>
      <c r="C20" s="35" t="str">
        <f t="shared" si="0"/>
        <v>KGM Oberdieten</v>
      </c>
      <c r="D20" s="37" t="str">
        <f t="shared" si="1"/>
        <v>0819</v>
      </c>
      <c r="E20" s="37" t="str">
        <f t="shared" si="2"/>
        <v>900110819</v>
      </c>
      <c r="F20" s="36" t="s">
        <v>16</v>
      </c>
      <c r="G20" s="35" t="s">
        <v>65</v>
      </c>
      <c r="K20" s="36"/>
    </row>
    <row r="21" spans="1:11" s="35" customFormat="1" x14ac:dyDescent="0.2">
      <c r="A21" s="34">
        <v>820</v>
      </c>
      <c r="B21" s="35" t="s">
        <v>33</v>
      </c>
      <c r="C21" s="35" t="str">
        <f t="shared" si="0"/>
        <v>KGM Wallau</v>
      </c>
      <c r="D21" s="37" t="str">
        <f t="shared" si="1"/>
        <v>0820</v>
      </c>
      <c r="E21" s="37" t="str">
        <f t="shared" si="2"/>
        <v>900110820</v>
      </c>
      <c r="F21" s="36" t="s">
        <v>16</v>
      </c>
      <c r="G21" s="35" t="s">
        <v>65</v>
      </c>
      <c r="K21" s="36"/>
    </row>
    <row r="22" spans="1:11" s="35" customFormat="1" x14ac:dyDescent="0.2">
      <c r="A22" s="34">
        <v>821</v>
      </c>
      <c r="B22" s="35" t="s">
        <v>34</v>
      </c>
      <c r="C22" s="35" t="str">
        <f t="shared" si="0"/>
        <v>KGM Wolzhausen</v>
      </c>
      <c r="D22" s="37" t="str">
        <f t="shared" si="1"/>
        <v>0821</v>
      </c>
      <c r="E22" s="37" t="str">
        <f t="shared" si="2"/>
        <v>900110821</v>
      </c>
      <c r="F22" s="36" t="s">
        <v>16</v>
      </c>
      <c r="G22" s="35" t="s">
        <v>65</v>
      </c>
      <c r="K22" s="36"/>
    </row>
    <row r="23" spans="1:11" s="35" customFormat="1" x14ac:dyDescent="0.2">
      <c r="A23" s="34">
        <v>830</v>
      </c>
      <c r="B23" s="35" t="s">
        <v>35</v>
      </c>
      <c r="C23" s="35" t="str">
        <f t="shared" si="0"/>
        <v>KGM Bad Endbach</v>
      </c>
      <c r="D23" s="37" t="str">
        <f t="shared" si="1"/>
        <v>0830</v>
      </c>
      <c r="E23" s="37" t="str">
        <f t="shared" si="2"/>
        <v>900110830</v>
      </c>
      <c r="F23" s="36" t="s">
        <v>16</v>
      </c>
      <c r="G23" s="35" t="s">
        <v>65</v>
      </c>
      <c r="K23" s="36"/>
    </row>
    <row r="24" spans="1:11" s="35" customFormat="1" x14ac:dyDescent="0.2">
      <c r="A24" s="34">
        <v>831</v>
      </c>
      <c r="B24" s="35" t="s">
        <v>36</v>
      </c>
      <c r="C24" s="35" t="str">
        <f t="shared" si="0"/>
        <v>KGM Bischoffen</v>
      </c>
      <c r="D24" s="37" t="str">
        <f t="shared" si="1"/>
        <v>0831</v>
      </c>
      <c r="E24" s="37" t="str">
        <f t="shared" si="2"/>
        <v>900110831</v>
      </c>
      <c r="F24" s="36" t="s">
        <v>16</v>
      </c>
      <c r="G24" s="35" t="s">
        <v>65</v>
      </c>
      <c r="K24" s="36"/>
    </row>
    <row r="25" spans="1:11" s="35" customFormat="1" x14ac:dyDescent="0.2">
      <c r="A25" s="34">
        <v>832</v>
      </c>
      <c r="B25" s="35" t="s">
        <v>37</v>
      </c>
      <c r="C25" s="35" t="str">
        <f t="shared" si="0"/>
        <v>KGM Bottenhorn</v>
      </c>
      <c r="D25" s="37" t="str">
        <f t="shared" si="1"/>
        <v>0832</v>
      </c>
      <c r="E25" s="37" t="str">
        <f t="shared" si="2"/>
        <v>900110832</v>
      </c>
      <c r="F25" s="36" t="s">
        <v>16</v>
      </c>
      <c r="G25" s="35" t="s">
        <v>65</v>
      </c>
      <c r="K25" s="36"/>
    </row>
    <row r="26" spans="1:11" s="35" customFormat="1" x14ac:dyDescent="0.2">
      <c r="A26" s="34">
        <v>833</v>
      </c>
      <c r="B26" s="35" t="s">
        <v>38</v>
      </c>
      <c r="C26" s="35" t="str">
        <f t="shared" si="0"/>
        <v>KGM Damshausen</v>
      </c>
      <c r="D26" s="37" t="str">
        <f t="shared" si="1"/>
        <v>0833</v>
      </c>
      <c r="E26" s="37" t="str">
        <f t="shared" si="2"/>
        <v>900110833</v>
      </c>
      <c r="F26" s="36" t="s">
        <v>16</v>
      </c>
      <c r="G26" s="35" t="s">
        <v>65</v>
      </c>
      <c r="K26" s="36"/>
    </row>
    <row r="27" spans="1:11" s="35" customFormat="1" x14ac:dyDescent="0.2">
      <c r="A27" s="34">
        <v>834</v>
      </c>
      <c r="B27" s="35" t="s">
        <v>39</v>
      </c>
      <c r="C27" s="35" t="str">
        <f t="shared" si="0"/>
        <v>KGM Dautphe</v>
      </c>
      <c r="D27" s="37" t="str">
        <f t="shared" si="1"/>
        <v>0834</v>
      </c>
      <c r="E27" s="37" t="str">
        <f t="shared" si="2"/>
        <v>900110834</v>
      </c>
      <c r="F27" s="36" t="s">
        <v>16</v>
      </c>
      <c r="G27" s="35" t="s">
        <v>65</v>
      </c>
      <c r="K27" s="36"/>
    </row>
    <row r="28" spans="1:11" s="35" customFormat="1" x14ac:dyDescent="0.2">
      <c r="A28" s="34">
        <v>835</v>
      </c>
      <c r="B28" s="35" t="s">
        <v>40</v>
      </c>
      <c r="C28" s="35" t="str">
        <f t="shared" si="0"/>
        <v>KGM Diedenshausen</v>
      </c>
      <c r="D28" s="37" t="str">
        <f t="shared" si="1"/>
        <v>0835</v>
      </c>
      <c r="E28" s="37" t="str">
        <f t="shared" si="2"/>
        <v>900110835</v>
      </c>
      <c r="F28" s="36" t="s">
        <v>16</v>
      </c>
      <c r="G28" s="35" t="s">
        <v>65</v>
      </c>
      <c r="K28" s="36"/>
    </row>
    <row r="29" spans="1:11" s="35" customFormat="1" x14ac:dyDescent="0.2">
      <c r="A29" s="34">
        <v>836</v>
      </c>
      <c r="B29" s="35" t="s">
        <v>41</v>
      </c>
      <c r="C29" s="35" t="str">
        <f t="shared" si="0"/>
        <v>KGM Erdhausen</v>
      </c>
      <c r="D29" s="37" t="str">
        <f t="shared" si="1"/>
        <v>0836</v>
      </c>
      <c r="E29" s="37" t="str">
        <f t="shared" si="2"/>
        <v>900110836</v>
      </c>
      <c r="F29" s="36" t="s">
        <v>16</v>
      </c>
      <c r="G29" s="35" t="s">
        <v>65</v>
      </c>
      <c r="K29" s="36"/>
    </row>
    <row r="30" spans="1:11" s="35" customFormat="1" x14ac:dyDescent="0.2">
      <c r="A30" s="34">
        <v>837</v>
      </c>
      <c r="B30" s="35" t="s">
        <v>42</v>
      </c>
      <c r="C30" s="35" t="str">
        <f t="shared" si="0"/>
        <v>KGM Friedensdorf</v>
      </c>
      <c r="D30" s="37" t="str">
        <f t="shared" si="1"/>
        <v>0837</v>
      </c>
      <c r="E30" s="37" t="str">
        <f t="shared" si="2"/>
        <v>900110837</v>
      </c>
      <c r="F30" s="36" t="s">
        <v>16</v>
      </c>
      <c r="G30" s="35" t="s">
        <v>65</v>
      </c>
      <c r="K30" s="36"/>
    </row>
    <row r="31" spans="1:11" s="35" customFormat="1" x14ac:dyDescent="0.2">
      <c r="A31" s="34">
        <v>838</v>
      </c>
      <c r="B31" s="35" t="s">
        <v>43</v>
      </c>
      <c r="C31" s="35" t="str">
        <f t="shared" si="0"/>
        <v>KGM Gladenbach</v>
      </c>
      <c r="D31" s="37" t="str">
        <f t="shared" si="1"/>
        <v>0838</v>
      </c>
      <c r="E31" s="37" t="str">
        <f t="shared" si="2"/>
        <v>900110838</v>
      </c>
      <c r="F31" s="36" t="s">
        <v>16</v>
      </c>
      <c r="G31" s="35" t="s">
        <v>65</v>
      </c>
      <c r="K31" s="36"/>
    </row>
    <row r="32" spans="1:11" s="35" customFormat="1" x14ac:dyDescent="0.2">
      <c r="A32" s="34">
        <v>839</v>
      </c>
      <c r="B32" s="35" t="s">
        <v>44</v>
      </c>
      <c r="C32" s="35" t="str">
        <f t="shared" si="0"/>
        <v>KGM Gönnern</v>
      </c>
      <c r="D32" s="37" t="str">
        <f t="shared" si="1"/>
        <v>0839</v>
      </c>
      <c r="E32" s="37" t="str">
        <f t="shared" si="2"/>
        <v>900110839</v>
      </c>
      <c r="F32" s="36" t="s">
        <v>16</v>
      </c>
      <c r="G32" s="35" t="s">
        <v>65</v>
      </c>
      <c r="K32" s="36"/>
    </row>
    <row r="33" spans="1:11" s="35" customFormat="1" x14ac:dyDescent="0.2">
      <c r="A33" s="34">
        <v>840</v>
      </c>
      <c r="B33" s="35" t="s">
        <v>45</v>
      </c>
      <c r="C33" s="35" t="str">
        <f t="shared" si="0"/>
        <v>KGM Günterod</v>
      </c>
      <c r="D33" s="37" t="str">
        <f t="shared" si="1"/>
        <v>0840</v>
      </c>
      <c r="E33" s="37" t="str">
        <f t="shared" si="2"/>
        <v>900110840</v>
      </c>
      <c r="F33" s="36" t="s">
        <v>16</v>
      </c>
      <c r="G33" s="35" t="s">
        <v>65</v>
      </c>
      <c r="K33" s="36"/>
    </row>
    <row r="34" spans="1:11" s="35" customFormat="1" x14ac:dyDescent="0.2">
      <c r="A34" s="34">
        <v>841</v>
      </c>
      <c r="B34" s="35" t="s">
        <v>46</v>
      </c>
      <c r="C34" s="35" t="str">
        <f t="shared" si="0"/>
        <v>KGM Hartenrod</v>
      </c>
      <c r="D34" s="37" t="str">
        <f t="shared" si="1"/>
        <v>0841</v>
      </c>
      <c r="E34" s="37" t="str">
        <f t="shared" si="2"/>
        <v>900110841</v>
      </c>
      <c r="F34" s="36" t="s">
        <v>16</v>
      </c>
      <c r="G34" s="35" t="s">
        <v>65</v>
      </c>
      <c r="K34" s="36"/>
    </row>
    <row r="35" spans="1:11" s="35" customFormat="1" x14ac:dyDescent="0.2">
      <c r="A35" s="34">
        <v>842</v>
      </c>
      <c r="B35" s="35" t="s">
        <v>47</v>
      </c>
      <c r="C35" s="35" t="str">
        <f t="shared" si="0"/>
        <v>KGM Hermannstein</v>
      </c>
      <c r="D35" s="37" t="str">
        <f t="shared" si="1"/>
        <v>0842</v>
      </c>
      <c r="E35" s="37" t="str">
        <f t="shared" si="2"/>
        <v>900110842</v>
      </c>
      <c r="F35" s="36" t="s">
        <v>16</v>
      </c>
      <c r="G35" s="35" t="s">
        <v>65</v>
      </c>
      <c r="K35" s="36"/>
    </row>
    <row r="36" spans="1:11" s="35" customFormat="1" x14ac:dyDescent="0.2">
      <c r="A36" s="34">
        <v>843</v>
      </c>
      <c r="B36" s="35" t="s">
        <v>48</v>
      </c>
      <c r="C36" s="35" t="str">
        <f t="shared" si="0"/>
        <v>KGM Herzhausen</v>
      </c>
      <c r="D36" s="37" t="str">
        <f t="shared" si="1"/>
        <v>0843</v>
      </c>
      <c r="E36" s="37" t="str">
        <f t="shared" si="2"/>
        <v>900110843</v>
      </c>
      <c r="F36" s="36" t="s">
        <v>16</v>
      </c>
      <c r="G36" s="35" t="s">
        <v>65</v>
      </c>
      <c r="K36" s="36"/>
    </row>
    <row r="37" spans="1:11" s="35" customFormat="1" x14ac:dyDescent="0.2">
      <c r="A37" s="34">
        <v>844</v>
      </c>
      <c r="B37" s="35" t="s">
        <v>49</v>
      </c>
      <c r="C37" s="35" t="str">
        <f t="shared" si="0"/>
        <v>KGM Holzhausen am Hünstein</v>
      </c>
      <c r="D37" s="37" t="str">
        <f t="shared" si="1"/>
        <v>0844</v>
      </c>
      <c r="E37" s="37" t="str">
        <f t="shared" si="2"/>
        <v>900110844</v>
      </c>
      <c r="F37" s="36" t="s">
        <v>16</v>
      </c>
      <c r="G37" s="35" t="s">
        <v>65</v>
      </c>
      <c r="K37" s="36"/>
    </row>
    <row r="38" spans="1:11" s="35" customFormat="1" x14ac:dyDescent="0.2">
      <c r="A38" s="34">
        <v>845</v>
      </c>
      <c r="B38" s="35" t="s">
        <v>50</v>
      </c>
      <c r="C38" s="35" t="str">
        <f t="shared" si="0"/>
        <v>KGM Lixfeld</v>
      </c>
      <c r="D38" s="37" t="str">
        <f t="shared" si="1"/>
        <v>0845</v>
      </c>
      <c r="E38" s="37" t="str">
        <f t="shared" si="2"/>
        <v>900110845</v>
      </c>
      <c r="F38" s="36" t="s">
        <v>16</v>
      </c>
      <c r="G38" s="35" t="s">
        <v>65</v>
      </c>
      <c r="K38" s="36"/>
    </row>
    <row r="39" spans="1:11" s="35" customFormat="1" x14ac:dyDescent="0.2">
      <c r="A39" s="34">
        <v>846</v>
      </c>
      <c r="B39" s="35" t="s">
        <v>51</v>
      </c>
      <c r="C39" s="35" t="str">
        <f t="shared" si="0"/>
        <v>KGM Mornshausen a d Salzböde</v>
      </c>
      <c r="D39" s="37" t="str">
        <f t="shared" si="1"/>
        <v>0846</v>
      </c>
      <c r="E39" s="37" t="str">
        <f t="shared" si="2"/>
        <v>900110846</v>
      </c>
      <c r="F39" s="36" t="s">
        <v>16</v>
      </c>
      <c r="G39" s="35" t="s">
        <v>65</v>
      </c>
      <c r="K39" s="36"/>
    </row>
    <row r="40" spans="1:11" s="35" customFormat="1" x14ac:dyDescent="0.2">
      <c r="A40" s="34">
        <v>847</v>
      </c>
      <c r="B40" s="35" t="s">
        <v>52</v>
      </c>
      <c r="C40" s="35" t="str">
        <f t="shared" si="0"/>
        <v>KGM Naunheim</v>
      </c>
      <c r="D40" s="37" t="str">
        <f t="shared" si="1"/>
        <v>0847</v>
      </c>
      <c r="E40" s="37" t="str">
        <f t="shared" si="2"/>
        <v>900110847</v>
      </c>
      <c r="F40" s="36" t="s">
        <v>16</v>
      </c>
      <c r="G40" s="35" t="s">
        <v>65</v>
      </c>
      <c r="K40" s="36"/>
    </row>
    <row r="41" spans="1:11" s="35" customFormat="1" x14ac:dyDescent="0.2">
      <c r="A41" s="34">
        <v>848</v>
      </c>
      <c r="B41" s="35" t="s">
        <v>53</v>
      </c>
      <c r="C41" s="35" t="str">
        <f t="shared" si="0"/>
        <v>KGM Niederweidbach</v>
      </c>
      <c r="D41" s="37" t="str">
        <f t="shared" si="1"/>
        <v>0848</v>
      </c>
      <c r="E41" s="37" t="str">
        <f t="shared" si="2"/>
        <v>900110848</v>
      </c>
      <c r="F41" s="36" t="s">
        <v>16</v>
      </c>
      <c r="G41" s="35" t="s">
        <v>65</v>
      </c>
      <c r="K41" s="36"/>
    </row>
    <row r="42" spans="1:11" s="35" customFormat="1" x14ac:dyDescent="0.2">
      <c r="A42" s="34">
        <v>849</v>
      </c>
      <c r="B42" s="35" t="s">
        <v>54</v>
      </c>
      <c r="C42" s="35" t="str">
        <f t="shared" si="0"/>
        <v>KGM Obereisenhausen</v>
      </c>
      <c r="D42" s="37" t="str">
        <f t="shared" si="1"/>
        <v>0849</v>
      </c>
      <c r="E42" s="37" t="str">
        <f t="shared" si="2"/>
        <v>900110849</v>
      </c>
      <c r="F42" s="36" t="s">
        <v>16</v>
      </c>
      <c r="G42" s="35" t="s">
        <v>65</v>
      </c>
      <c r="K42" s="36"/>
    </row>
    <row r="43" spans="1:11" s="35" customFormat="1" x14ac:dyDescent="0.2">
      <c r="A43" s="34">
        <v>850</v>
      </c>
      <c r="B43" s="35" t="s">
        <v>55</v>
      </c>
      <c r="C43" s="35" t="str">
        <f t="shared" si="0"/>
        <v>KGM Oberhörlen</v>
      </c>
      <c r="D43" s="37" t="str">
        <f t="shared" si="1"/>
        <v>0850</v>
      </c>
      <c r="E43" s="37" t="str">
        <f t="shared" si="2"/>
        <v>900110850</v>
      </c>
      <c r="F43" s="36" t="s">
        <v>16</v>
      </c>
      <c r="G43" s="35" t="s">
        <v>65</v>
      </c>
      <c r="K43" s="36"/>
    </row>
    <row r="44" spans="1:11" s="35" customFormat="1" x14ac:dyDescent="0.2">
      <c r="A44" s="34">
        <v>851</v>
      </c>
      <c r="B44" s="35" t="s">
        <v>56</v>
      </c>
      <c r="C44" s="35" t="str">
        <f t="shared" si="0"/>
        <v>KGM Roth</v>
      </c>
      <c r="D44" s="37" t="str">
        <f t="shared" si="1"/>
        <v>0851</v>
      </c>
      <c r="E44" s="37" t="str">
        <f t="shared" si="2"/>
        <v>900110851</v>
      </c>
      <c r="F44" s="36" t="s">
        <v>16</v>
      </c>
      <c r="G44" s="35" t="s">
        <v>65</v>
      </c>
      <c r="K44" s="36"/>
    </row>
    <row r="45" spans="1:11" s="35" customFormat="1" x14ac:dyDescent="0.2">
      <c r="A45" s="34">
        <v>852</v>
      </c>
      <c r="B45" s="35" t="s">
        <v>57</v>
      </c>
      <c r="C45" s="35" t="str">
        <f t="shared" si="0"/>
        <v>KGM Runzhausen</v>
      </c>
      <c r="D45" s="37" t="str">
        <f t="shared" si="1"/>
        <v>0852</v>
      </c>
      <c r="E45" s="37" t="str">
        <f t="shared" si="2"/>
        <v>900110852</v>
      </c>
      <c r="F45" s="36" t="s">
        <v>16</v>
      </c>
      <c r="G45" s="35" t="s">
        <v>65</v>
      </c>
      <c r="K45" s="36"/>
    </row>
    <row r="46" spans="1:11" s="35" customFormat="1" x14ac:dyDescent="0.2">
      <c r="A46" s="34">
        <v>853</v>
      </c>
      <c r="B46" s="35" t="s">
        <v>58</v>
      </c>
      <c r="C46" s="35" t="str">
        <f t="shared" si="0"/>
        <v>KGM Simmersbach</v>
      </c>
      <c r="D46" s="37" t="str">
        <f t="shared" si="1"/>
        <v>0853</v>
      </c>
      <c r="E46" s="37" t="str">
        <f t="shared" si="2"/>
        <v>900110853</v>
      </c>
      <c r="F46" s="36" t="s">
        <v>16</v>
      </c>
      <c r="G46" s="35" t="s">
        <v>65</v>
      </c>
      <c r="K46" s="36"/>
    </row>
    <row r="47" spans="1:11" s="35" customFormat="1" x14ac:dyDescent="0.2">
      <c r="A47" s="34">
        <v>854</v>
      </c>
      <c r="B47" s="35" t="s">
        <v>59</v>
      </c>
      <c r="C47" s="35" t="str">
        <f t="shared" si="0"/>
        <v>KGM Waldgirmes</v>
      </c>
      <c r="D47" s="37" t="str">
        <f t="shared" si="1"/>
        <v>0854</v>
      </c>
      <c r="E47" s="37" t="str">
        <f t="shared" si="2"/>
        <v>900110854</v>
      </c>
      <c r="F47" s="36" t="s">
        <v>16</v>
      </c>
      <c r="G47" s="35" t="s">
        <v>65</v>
      </c>
      <c r="K47" s="36"/>
    </row>
    <row r="48" spans="1:11" s="35" customFormat="1" x14ac:dyDescent="0.2">
      <c r="A48" s="34">
        <v>855</v>
      </c>
      <c r="B48" s="35" t="s">
        <v>60</v>
      </c>
      <c r="C48" s="35" t="str">
        <f t="shared" si="0"/>
        <v>KGM Weidenhausen</v>
      </c>
      <c r="D48" s="37" t="str">
        <f t="shared" si="1"/>
        <v>0855</v>
      </c>
      <c r="E48" s="37" t="str">
        <f t="shared" si="2"/>
        <v>900110855</v>
      </c>
      <c r="F48" s="36" t="s">
        <v>16</v>
      </c>
      <c r="G48" s="35" t="s">
        <v>65</v>
      </c>
      <c r="K48" s="36"/>
    </row>
    <row r="49" spans="1:11" s="35" customFormat="1" x14ac:dyDescent="0.2">
      <c r="A49" s="34">
        <v>856</v>
      </c>
      <c r="B49" s="35" t="s">
        <v>61</v>
      </c>
      <c r="C49" s="35" t="str">
        <f t="shared" si="0"/>
        <v>KGM Wilsbach</v>
      </c>
      <c r="D49" s="37" t="str">
        <f t="shared" si="1"/>
        <v>0856</v>
      </c>
      <c r="E49" s="37" t="str">
        <f t="shared" si="2"/>
        <v>900110856</v>
      </c>
      <c r="F49" s="36" t="s">
        <v>16</v>
      </c>
      <c r="G49" s="35" t="s">
        <v>65</v>
      </c>
      <c r="K49" s="36"/>
    </row>
    <row r="50" spans="1:11" s="35" customFormat="1" x14ac:dyDescent="0.2">
      <c r="A50" s="34">
        <v>857</v>
      </c>
      <c r="B50" s="35" t="s">
        <v>62</v>
      </c>
      <c r="C50" s="35" t="str">
        <f t="shared" si="0"/>
        <v>KGM Wommelshausen</v>
      </c>
      <c r="D50" s="37" t="str">
        <f t="shared" si="1"/>
        <v>0857</v>
      </c>
      <c r="E50" s="37" t="str">
        <f t="shared" si="2"/>
        <v>900110857</v>
      </c>
      <c r="F50" s="36" t="s">
        <v>16</v>
      </c>
      <c r="G50" s="35" t="s">
        <v>65</v>
      </c>
      <c r="K50" s="36"/>
    </row>
    <row r="51" spans="1:11" s="35" customFormat="1" x14ac:dyDescent="0.2">
      <c r="A51" s="34">
        <v>870</v>
      </c>
      <c r="B51" s="35" t="s">
        <v>63</v>
      </c>
      <c r="C51" s="35" t="str">
        <f>B51</f>
        <v>Hospitalfonds Biedenkopf</v>
      </c>
      <c r="D51" s="37" t="str">
        <f t="shared" si="1"/>
        <v>0870</v>
      </c>
      <c r="E51" s="37" t="str">
        <f t="shared" si="2"/>
        <v>900110870</v>
      </c>
      <c r="F51" s="36" t="s">
        <v>16</v>
      </c>
      <c r="G51" s="35" t="s">
        <v>65</v>
      </c>
      <c r="K51" s="36"/>
    </row>
    <row r="52" spans="1:11" s="35" customFormat="1" x14ac:dyDescent="0.2">
      <c r="A52" s="34">
        <v>871</v>
      </c>
      <c r="B52" s="35" t="s">
        <v>64</v>
      </c>
      <c r="C52" s="35" t="str">
        <f>B52</f>
        <v>Diakonieverein Gladenbach</v>
      </c>
      <c r="D52" s="37" t="str">
        <f t="shared" si="1"/>
        <v>0871</v>
      </c>
      <c r="E52" s="37" t="str">
        <f t="shared" si="2"/>
        <v>900110871</v>
      </c>
      <c r="F52" s="36" t="s">
        <v>16</v>
      </c>
      <c r="G52" s="35" t="s">
        <v>65</v>
      </c>
      <c r="K52" s="36"/>
    </row>
    <row r="53" spans="1:11" s="35" customFormat="1" x14ac:dyDescent="0.2">
      <c r="A53" s="34">
        <v>898</v>
      </c>
      <c r="B53" s="35" t="s">
        <v>65</v>
      </c>
      <c r="C53" s="35" t="str">
        <f t="shared" ref="C53:C88" si="3">MID(B53,5,100)</f>
        <v>Dekanat Biedenkopf-Gladenbach</v>
      </c>
      <c r="D53" s="37" t="str">
        <f t="shared" si="1"/>
        <v>0898</v>
      </c>
      <c r="E53" s="37" t="str">
        <f t="shared" si="2"/>
        <v>900110898</v>
      </c>
      <c r="F53" s="36" t="s">
        <v>16</v>
      </c>
      <c r="G53" s="35" t="s">
        <v>65</v>
      </c>
      <c r="K53" s="36"/>
    </row>
    <row r="54" spans="1:11" s="35" customFormat="1" x14ac:dyDescent="0.2">
      <c r="A54" s="34">
        <v>1702</v>
      </c>
      <c r="B54" s="35" t="s">
        <v>66</v>
      </c>
      <c r="C54" s="35" t="str">
        <f t="shared" si="3"/>
        <v>KGM Allendorf (LDK)</v>
      </c>
      <c r="D54" s="37" t="str">
        <f t="shared" si="1"/>
        <v>1702</v>
      </c>
      <c r="E54" s="37" t="str">
        <f t="shared" si="2"/>
        <v>900111702</v>
      </c>
      <c r="F54" s="36" t="s">
        <v>67</v>
      </c>
      <c r="G54" s="35" t="s">
        <v>232</v>
      </c>
      <c r="K54" s="36"/>
    </row>
    <row r="55" spans="1:11" s="35" customFormat="1" x14ac:dyDescent="0.2">
      <c r="A55" s="34">
        <v>1703</v>
      </c>
      <c r="B55" s="35" t="s">
        <v>68</v>
      </c>
      <c r="C55" s="35" t="str">
        <f t="shared" si="3"/>
        <v>KGM Dillbrecht</v>
      </c>
      <c r="D55" s="37" t="str">
        <f t="shared" si="1"/>
        <v>1703</v>
      </c>
      <c r="E55" s="37" t="str">
        <f t="shared" si="2"/>
        <v>900111703</v>
      </c>
      <c r="F55" s="36" t="s">
        <v>67</v>
      </c>
      <c r="G55" s="35" t="s">
        <v>232</v>
      </c>
      <c r="K55" s="36"/>
    </row>
    <row r="56" spans="1:11" s="35" customFormat="1" x14ac:dyDescent="0.2">
      <c r="A56" s="34">
        <v>1704</v>
      </c>
      <c r="B56" s="35" t="s">
        <v>69</v>
      </c>
      <c r="C56" s="35" t="str">
        <f t="shared" si="3"/>
        <v>KGM Dillenburg</v>
      </c>
      <c r="D56" s="37" t="str">
        <f t="shared" si="1"/>
        <v>1704</v>
      </c>
      <c r="E56" s="37" t="str">
        <f t="shared" si="2"/>
        <v>900111704</v>
      </c>
      <c r="F56" s="36" t="s">
        <v>67</v>
      </c>
      <c r="G56" s="35" t="s">
        <v>232</v>
      </c>
      <c r="K56" s="36"/>
    </row>
    <row r="57" spans="1:11" s="35" customFormat="1" x14ac:dyDescent="0.2">
      <c r="A57" s="34">
        <v>1705</v>
      </c>
      <c r="B57" s="35" t="s">
        <v>70</v>
      </c>
      <c r="C57" s="35" t="str">
        <f t="shared" si="3"/>
        <v>KGM Donsbach</v>
      </c>
      <c r="D57" s="37" t="str">
        <f t="shared" si="1"/>
        <v>1705</v>
      </c>
      <c r="E57" s="37" t="str">
        <f t="shared" si="2"/>
        <v>900111705</v>
      </c>
      <c r="F57" s="36" t="s">
        <v>67</v>
      </c>
      <c r="G57" s="35" t="s">
        <v>232</v>
      </c>
      <c r="K57" s="36"/>
    </row>
    <row r="58" spans="1:11" s="35" customFormat="1" x14ac:dyDescent="0.2">
      <c r="A58" s="34">
        <v>1706</v>
      </c>
      <c r="B58" s="35" t="s">
        <v>71</v>
      </c>
      <c r="C58" s="35" t="str">
        <f t="shared" si="3"/>
        <v>KGM Eibach</v>
      </c>
      <c r="D58" s="37" t="str">
        <f t="shared" si="1"/>
        <v>1706</v>
      </c>
      <c r="E58" s="37" t="str">
        <f t="shared" si="2"/>
        <v>900111706</v>
      </c>
      <c r="F58" s="36" t="s">
        <v>67</v>
      </c>
      <c r="G58" s="35" t="s">
        <v>232</v>
      </c>
      <c r="K58" s="36"/>
    </row>
    <row r="59" spans="1:11" s="35" customFormat="1" x14ac:dyDescent="0.2">
      <c r="A59" s="34">
        <v>1707</v>
      </c>
      <c r="B59" s="35" t="s">
        <v>72</v>
      </c>
      <c r="C59" s="35" t="str">
        <f t="shared" si="3"/>
        <v>KGM Eibelshausen</v>
      </c>
      <c r="D59" s="37" t="str">
        <f t="shared" si="1"/>
        <v>1707</v>
      </c>
      <c r="E59" s="37" t="str">
        <f t="shared" si="2"/>
        <v>900111707</v>
      </c>
      <c r="F59" s="36" t="s">
        <v>67</v>
      </c>
      <c r="G59" s="35" t="s">
        <v>232</v>
      </c>
      <c r="K59" s="36"/>
    </row>
    <row r="60" spans="1:11" s="35" customFormat="1" x14ac:dyDescent="0.2">
      <c r="A60" s="34">
        <v>1708</v>
      </c>
      <c r="B60" s="35" t="s">
        <v>73</v>
      </c>
      <c r="C60" s="35" t="str">
        <f t="shared" si="3"/>
        <v>KGM Eiershausen</v>
      </c>
      <c r="D60" s="37" t="str">
        <f t="shared" si="1"/>
        <v>1708</v>
      </c>
      <c r="E60" s="37" t="str">
        <f t="shared" si="2"/>
        <v>900111708</v>
      </c>
      <c r="F60" s="36" t="s">
        <v>67</v>
      </c>
      <c r="G60" s="35" t="s">
        <v>232</v>
      </c>
      <c r="K60" s="36"/>
    </row>
    <row r="61" spans="1:11" s="35" customFormat="1" x14ac:dyDescent="0.2">
      <c r="A61" s="34">
        <v>1709</v>
      </c>
      <c r="B61" s="35" t="s">
        <v>74</v>
      </c>
      <c r="C61" s="35" t="str">
        <f t="shared" si="3"/>
        <v xml:space="preserve">KGM Ewersbach </v>
      </c>
      <c r="D61" s="37" t="str">
        <f t="shared" si="1"/>
        <v>1709</v>
      </c>
      <c r="E61" s="37" t="str">
        <f t="shared" si="2"/>
        <v>900111709</v>
      </c>
      <c r="F61" s="36" t="s">
        <v>67</v>
      </c>
      <c r="G61" s="35" t="s">
        <v>232</v>
      </c>
      <c r="K61" s="36"/>
    </row>
    <row r="62" spans="1:11" s="35" customFormat="1" x14ac:dyDescent="0.2">
      <c r="A62" s="34">
        <v>1710</v>
      </c>
      <c r="B62" s="35" t="s">
        <v>75</v>
      </c>
      <c r="C62" s="35" t="str">
        <f t="shared" si="3"/>
        <v xml:space="preserve">KGM Frohnhausen </v>
      </c>
      <c r="D62" s="37" t="str">
        <f t="shared" si="1"/>
        <v>1710</v>
      </c>
      <c r="E62" s="37" t="str">
        <f t="shared" si="2"/>
        <v>900111710</v>
      </c>
      <c r="F62" s="36" t="s">
        <v>67</v>
      </c>
      <c r="G62" s="35" t="s">
        <v>232</v>
      </c>
      <c r="K62" s="36"/>
    </row>
    <row r="63" spans="1:11" s="35" customFormat="1" x14ac:dyDescent="0.2">
      <c r="A63" s="34">
        <v>1711</v>
      </c>
      <c r="B63" s="35" t="s">
        <v>76</v>
      </c>
      <c r="C63" s="35" t="str">
        <f t="shared" si="3"/>
        <v>KGM Haiger</v>
      </c>
      <c r="D63" s="37" t="str">
        <f t="shared" si="1"/>
        <v>1711</v>
      </c>
      <c r="E63" s="37" t="str">
        <f t="shared" si="2"/>
        <v>900111711</v>
      </c>
      <c r="F63" s="36" t="s">
        <v>67</v>
      </c>
      <c r="G63" s="35" t="s">
        <v>232</v>
      </c>
      <c r="K63" s="36"/>
    </row>
    <row r="64" spans="1:11" s="35" customFormat="1" x14ac:dyDescent="0.2">
      <c r="A64" s="34">
        <v>1712</v>
      </c>
      <c r="B64" s="35" t="s">
        <v>77</v>
      </c>
      <c r="C64" s="35" t="str">
        <f t="shared" si="3"/>
        <v xml:space="preserve">KGM Hirzenhain </v>
      </c>
      <c r="D64" s="37" t="str">
        <f t="shared" si="1"/>
        <v>1712</v>
      </c>
      <c r="E64" s="37" t="str">
        <f t="shared" si="2"/>
        <v>900111712</v>
      </c>
      <c r="F64" s="36" t="s">
        <v>67</v>
      </c>
      <c r="G64" s="35" t="s">
        <v>232</v>
      </c>
      <c r="K64" s="36"/>
    </row>
    <row r="65" spans="1:11" s="35" customFormat="1" x14ac:dyDescent="0.2">
      <c r="A65" s="34">
        <v>1713</v>
      </c>
      <c r="B65" s="35" t="s">
        <v>78</v>
      </c>
      <c r="C65" s="35" t="str">
        <f t="shared" si="3"/>
        <v>KGM Langenaubach</v>
      </c>
      <c r="D65" s="37" t="str">
        <f t="shared" si="1"/>
        <v>1713</v>
      </c>
      <c r="E65" s="37" t="str">
        <f t="shared" si="2"/>
        <v>900111713</v>
      </c>
      <c r="F65" s="36" t="s">
        <v>67</v>
      </c>
      <c r="G65" s="35" t="s">
        <v>232</v>
      </c>
      <c r="K65" s="36"/>
    </row>
    <row r="66" spans="1:11" s="35" customFormat="1" x14ac:dyDescent="0.2">
      <c r="A66" s="34">
        <v>1714</v>
      </c>
      <c r="B66" s="35" t="s">
        <v>79</v>
      </c>
      <c r="C66" s="35" t="str">
        <f t="shared" si="3"/>
        <v>KGM Manderbach</v>
      </c>
      <c r="D66" s="37" t="str">
        <f t="shared" ref="D66:D129" si="4">IF(LEN($A66)&lt;=4,LEFT(TEXT($A66,"0000"),4),LEFT(TEXT($A66,"000000"),4))</f>
        <v>1714</v>
      </c>
      <c r="E66" s="37" t="str">
        <f t="shared" ref="E66:E129" si="5">$I$1&amp;$D66</f>
        <v>900111714</v>
      </c>
      <c r="F66" s="36" t="s">
        <v>67</v>
      </c>
      <c r="G66" s="35" t="s">
        <v>232</v>
      </c>
      <c r="K66" s="36"/>
    </row>
    <row r="67" spans="1:11" s="35" customFormat="1" x14ac:dyDescent="0.2">
      <c r="A67" s="34">
        <v>1715</v>
      </c>
      <c r="B67" s="35" t="s">
        <v>80</v>
      </c>
      <c r="C67" s="35" t="str">
        <f t="shared" si="3"/>
        <v>KGM Nanzenbach</v>
      </c>
      <c r="D67" s="37" t="str">
        <f t="shared" si="4"/>
        <v>1715</v>
      </c>
      <c r="E67" s="37" t="str">
        <f t="shared" si="5"/>
        <v>900111715</v>
      </c>
      <c r="F67" s="36" t="s">
        <v>67</v>
      </c>
      <c r="G67" s="35" t="s">
        <v>232</v>
      </c>
      <c r="K67" s="36"/>
    </row>
    <row r="68" spans="1:11" s="35" customFormat="1" x14ac:dyDescent="0.2">
      <c r="A68" s="34">
        <v>1716</v>
      </c>
      <c r="B68" s="35" t="s">
        <v>81</v>
      </c>
      <c r="C68" s="35" t="str">
        <f t="shared" si="3"/>
        <v>KGM Niederscheld</v>
      </c>
      <c r="D68" s="37" t="str">
        <f t="shared" si="4"/>
        <v>1716</v>
      </c>
      <c r="E68" s="37" t="str">
        <f t="shared" si="5"/>
        <v>900111716</v>
      </c>
      <c r="F68" s="36" t="s">
        <v>67</v>
      </c>
      <c r="G68" s="35" t="s">
        <v>232</v>
      </c>
      <c r="K68" s="36"/>
    </row>
    <row r="69" spans="1:11" s="35" customFormat="1" x14ac:dyDescent="0.2">
      <c r="A69" s="34">
        <v>1717</v>
      </c>
      <c r="B69" s="35" t="s">
        <v>82</v>
      </c>
      <c r="C69" s="35" t="str">
        <f t="shared" si="3"/>
        <v>KGM Oberrossbach</v>
      </c>
      <c r="D69" s="37" t="str">
        <f t="shared" si="4"/>
        <v>1717</v>
      </c>
      <c r="E69" s="37" t="str">
        <f t="shared" si="5"/>
        <v>900111717</v>
      </c>
      <c r="F69" s="36" t="s">
        <v>67</v>
      </c>
      <c r="G69" s="35" t="s">
        <v>232</v>
      </c>
      <c r="K69" s="36"/>
    </row>
    <row r="70" spans="1:11" s="35" customFormat="1" x14ac:dyDescent="0.2">
      <c r="A70" s="34">
        <v>1718</v>
      </c>
      <c r="B70" s="35" t="s">
        <v>83</v>
      </c>
      <c r="C70" s="35" t="str">
        <f t="shared" si="3"/>
        <v>KGM Oberscheld</v>
      </c>
      <c r="D70" s="37" t="str">
        <f t="shared" si="4"/>
        <v>1718</v>
      </c>
      <c r="E70" s="37" t="str">
        <f t="shared" si="5"/>
        <v>900111718</v>
      </c>
      <c r="F70" s="36" t="s">
        <v>67</v>
      </c>
      <c r="G70" s="35" t="s">
        <v>232</v>
      </c>
      <c r="K70" s="36"/>
    </row>
    <row r="71" spans="1:11" s="35" customFormat="1" x14ac:dyDescent="0.2">
      <c r="A71" s="34">
        <v>1719</v>
      </c>
      <c r="B71" s="35" t="s">
        <v>84</v>
      </c>
      <c r="C71" s="35" t="str">
        <f t="shared" si="3"/>
        <v>KGM Sechshelden</v>
      </c>
      <c r="D71" s="37" t="str">
        <f t="shared" si="4"/>
        <v>1719</v>
      </c>
      <c r="E71" s="37" t="str">
        <f t="shared" si="5"/>
        <v>900111719</v>
      </c>
      <c r="F71" s="36" t="s">
        <v>67</v>
      </c>
      <c r="G71" s="35" t="s">
        <v>232</v>
      </c>
      <c r="K71" s="36"/>
    </row>
    <row r="72" spans="1:11" s="35" customFormat="1" x14ac:dyDescent="0.2">
      <c r="A72" s="34">
        <v>1720</v>
      </c>
      <c r="B72" s="35" t="s">
        <v>85</v>
      </c>
      <c r="C72" s="35" t="str">
        <f t="shared" si="3"/>
        <v>KGM Wissenbach</v>
      </c>
      <c r="D72" s="37" t="str">
        <f t="shared" si="4"/>
        <v>1720</v>
      </c>
      <c r="E72" s="37" t="str">
        <f t="shared" si="5"/>
        <v>900111720</v>
      </c>
      <c r="F72" s="36" t="s">
        <v>67</v>
      </c>
      <c r="G72" s="35" t="s">
        <v>232</v>
      </c>
      <c r="K72" s="36"/>
    </row>
    <row r="73" spans="1:11" s="35" customFormat="1" x14ac:dyDescent="0.2">
      <c r="A73" s="34">
        <v>1730</v>
      </c>
      <c r="B73" s="35" t="s">
        <v>86</v>
      </c>
      <c r="C73" s="35" t="str">
        <f t="shared" si="3"/>
        <v>KGM Ambachtal</v>
      </c>
      <c r="D73" s="37" t="str">
        <f t="shared" si="4"/>
        <v>1730</v>
      </c>
      <c r="E73" s="37" t="str">
        <f t="shared" si="5"/>
        <v>900111730</v>
      </c>
      <c r="F73" s="36" t="s">
        <v>67</v>
      </c>
      <c r="G73" s="35" t="s">
        <v>232</v>
      </c>
      <c r="K73" s="36"/>
    </row>
    <row r="74" spans="1:11" s="35" customFormat="1" x14ac:dyDescent="0.2">
      <c r="A74" s="34">
        <v>1731</v>
      </c>
      <c r="B74" s="35" t="s">
        <v>233</v>
      </c>
      <c r="C74" s="35" t="str">
        <f t="shared" si="3"/>
        <v>KGM Ballersbach</v>
      </c>
      <c r="D74" s="37" t="str">
        <f t="shared" si="4"/>
        <v>1731</v>
      </c>
      <c r="E74" s="37" t="str">
        <f t="shared" si="5"/>
        <v>900111731</v>
      </c>
      <c r="F74" s="36" t="s">
        <v>67</v>
      </c>
      <c r="G74" s="35" t="s">
        <v>232</v>
      </c>
      <c r="K74" s="36"/>
    </row>
    <row r="75" spans="1:11" s="35" customFormat="1" x14ac:dyDescent="0.2">
      <c r="A75" s="34">
        <v>1732</v>
      </c>
      <c r="B75" s="35" t="s">
        <v>87</v>
      </c>
      <c r="C75" s="35" t="str">
        <f t="shared" si="3"/>
        <v>KGM Beilstein-Rodenroth</v>
      </c>
      <c r="D75" s="37" t="str">
        <f t="shared" si="4"/>
        <v>1732</v>
      </c>
      <c r="E75" s="37" t="str">
        <f t="shared" si="5"/>
        <v>900111732</v>
      </c>
      <c r="F75" s="36" t="s">
        <v>67</v>
      </c>
      <c r="G75" s="35" t="s">
        <v>232</v>
      </c>
      <c r="K75" s="36"/>
    </row>
    <row r="76" spans="1:11" s="35" customFormat="1" x14ac:dyDescent="0.2">
      <c r="A76" s="34">
        <v>1733</v>
      </c>
      <c r="B76" s="35" t="s">
        <v>234</v>
      </c>
      <c r="C76" s="35" t="str">
        <f t="shared" si="3"/>
        <v>KGM Bicken</v>
      </c>
      <c r="D76" s="37" t="str">
        <f t="shared" si="4"/>
        <v>1733</v>
      </c>
      <c r="E76" s="37" t="str">
        <f t="shared" si="5"/>
        <v>900111733</v>
      </c>
      <c r="F76" s="36" t="s">
        <v>67</v>
      </c>
      <c r="G76" s="35" t="s">
        <v>232</v>
      </c>
      <c r="K76" s="36"/>
    </row>
    <row r="77" spans="1:11" s="35" customFormat="1" x14ac:dyDescent="0.2">
      <c r="A77" s="34">
        <v>1734</v>
      </c>
      <c r="B77" s="35" t="s">
        <v>88</v>
      </c>
      <c r="C77" s="35" t="str">
        <f t="shared" si="3"/>
        <v>KGM Breitscheid-Medenbach</v>
      </c>
      <c r="D77" s="37" t="str">
        <f t="shared" si="4"/>
        <v>1734</v>
      </c>
      <c r="E77" s="37" t="str">
        <f t="shared" si="5"/>
        <v>900111734</v>
      </c>
      <c r="F77" s="36" t="s">
        <v>67</v>
      </c>
      <c r="G77" s="35" t="s">
        <v>232</v>
      </c>
      <c r="K77" s="36"/>
    </row>
    <row r="78" spans="1:11" s="35" customFormat="1" x14ac:dyDescent="0.2">
      <c r="A78" s="34">
        <v>1735</v>
      </c>
      <c r="B78" s="35" t="s">
        <v>89</v>
      </c>
      <c r="C78" s="35" t="str">
        <f t="shared" si="3"/>
        <v>KGM Driedorf</v>
      </c>
      <c r="D78" s="37" t="str">
        <f t="shared" si="4"/>
        <v>1735</v>
      </c>
      <c r="E78" s="37" t="str">
        <f t="shared" si="5"/>
        <v>900111735</v>
      </c>
      <c r="F78" s="36" t="s">
        <v>67</v>
      </c>
      <c r="G78" s="35" t="s">
        <v>232</v>
      </c>
      <c r="K78" s="36"/>
    </row>
    <row r="79" spans="1:11" s="35" customFormat="1" x14ac:dyDescent="0.2">
      <c r="A79" s="34">
        <v>1736</v>
      </c>
      <c r="B79" s="35" t="s">
        <v>90</v>
      </c>
      <c r="C79" s="35" t="str">
        <f t="shared" si="3"/>
        <v>KGM Fleisbach</v>
      </c>
      <c r="D79" s="37" t="str">
        <f t="shared" si="4"/>
        <v>1736</v>
      </c>
      <c r="E79" s="37" t="str">
        <f t="shared" si="5"/>
        <v>900111736</v>
      </c>
      <c r="F79" s="36" t="s">
        <v>67</v>
      </c>
      <c r="G79" s="35" t="s">
        <v>232</v>
      </c>
      <c r="K79" s="36"/>
    </row>
    <row r="80" spans="1:11" s="35" customFormat="1" x14ac:dyDescent="0.2">
      <c r="A80" s="34">
        <v>1737</v>
      </c>
      <c r="B80" s="35" t="s">
        <v>91</v>
      </c>
      <c r="C80" s="35" t="str">
        <f t="shared" si="3"/>
        <v>KGM Herborn</v>
      </c>
      <c r="D80" s="37" t="str">
        <f t="shared" si="4"/>
        <v>1737</v>
      </c>
      <c r="E80" s="37" t="str">
        <f t="shared" si="5"/>
        <v>900111737</v>
      </c>
      <c r="F80" s="36" t="s">
        <v>67</v>
      </c>
      <c r="G80" s="35" t="s">
        <v>232</v>
      </c>
      <c r="K80" s="36"/>
    </row>
    <row r="81" spans="1:11" s="35" customFormat="1" x14ac:dyDescent="0.2">
      <c r="A81" s="34">
        <v>1738</v>
      </c>
      <c r="B81" s="35" t="s">
        <v>92</v>
      </c>
      <c r="C81" s="35" t="str">
        <f t="shared" si="3"/>
        <v>KGM Herbornseelbach</v>
      </c>
      <c r="D81" s="37" t="str">
        <f t="shared" si="4"/>
        <v>1738</v>
      </c>
      <c r="E81" s="37" t="str">
        <f t="shared" si="5"/>
        <v>900111738</v>
      </c>
      <c r="F81" s="36" t="s">
        <v>67</v>
      </c>
      <c r="G81" s="35" t="s">
        <v>232</v>
      </c>
      <c r="K81" s="36"/>
    </row>
    <row r="82" spans="1:11" s="35" customFormat="1" x14ac:dyDescent="0.2">
      <c r="A82" s="34">
        <v>1739</v>
      </c>
      <c r="B82" s="35" t="s">
        <v>93</v>
      </c>
      <c r="C82" s="35" t="str">
        <f t="shared" si="3"/>
        <v>KGM Hörbach</v>
      </c>
      <c r="D82" s="37" t="str">
        <f t="shared" si="4"/>
        <v>1739</v>
      </c>
      <c r="E82" s="37" t="str">
        <f t="shared" si="5"/>
        <v>900111739</v>
      </c>
      <c r="F82" s="36" t="s">
        <v>67</v>
      </c>
      <c r="G82" s="35" t="s">
        <v>232</v>
      </c>
      <c r="K82" s="36"/>
    </row>
    <row r="83" spans="1:11" s="35" customFormat="1" x14ac:dyDescent="0.2">
      <c r="A83" s="34">
        <v>1740</v>
      </c>
      <c r="B83" s="35" t="s">
        <v>94</v>
      </c>
      <c r="C83" s="35" t="str">
        <f t="shared" si="3"/>
        <v>KGM Merkenbach</v>
      </c>
      <c r="D83" s="37" t="str">
        <f t="shared" si="4"/>
        <v>1740</v>
      </c>
      <c r="E83" s="37" t="str">
        <f t="shared" si="5"/>
        <v>900111740</v>
      </c>
      <c r="F83" s="36" t="s">
        <v>67</v>
      </c>
      <c r="G83" s="35" t="s">
        <v>232</v>
      </c>
      <c r="K83" s="36"/>
    </row>
    <row r="84" spans="1:11" s="35" customFormat="1" x14ac:dyDescent="0.2">
      <c r="A84" s="34">
        <v>1741</v>
      </c>
      <c r="B84" s="35" t="s">
        <v>95</v>
      </c>
      <c r="C84" s="35" t="str">
        <f t="shared" si="3"/>
        <v>KGM Nenderoth</v>
      </c>
      <c r="D84" s="37" t="str">
        <f t="shared" si="4"/>
        <v>1741</v>
      </c>
      <c r="E84" s="37" t="str">
        <f t="shared" si="5"/>
        <v>900111741</v>
      </c>
      <c r="F84" s="36" t="s">
        <v>67</v>
      </c>
      <c r="G84" s="35" t="s">
        <v>232</v>
      </c>
      <c r="K84" s="36"/>
    </row>
    <row r="85" spans="1:11" s="35" customFormat="1" x14ac:dyDescent="0.2">
      <c r="A85" s="34">
        <v>1742</v>
      </c>
      <c r="B85" s="35" t="s">
        <v>235</v>
      </c>
      <c r="C85" s="35" t="str">
        <f t="shared" si="3"/>
        <v>KGM Offenbach</v>
      </c>
      <c r="D85" s="37" t="str">
        <f t="shared" si="4"/>
        <v>1742</v>
      </c>
      <c r="E85" s="37" t="str">
        <f t="shared" si="5"/>
        <v>900111742</v>
      </c>
      <c r="F85" s="36" t="s">
        <v>67</v>
      </c>
      <c r="G85" s="35" t="s">
        <v>232</v>
      </c>
      <c r="K85" s="36"/>
    </row>
    <row r="86" spans="1:11" s="35" customFormat="1" x14ac:dyDescent="0.2">
      <c r="A86" s="34">
        <v>1743</v>
      </c>
      <c r="B86" s="35" t="s">
        <v>96</v>
      </c>
      <c r="C86" s="35" t="str">
        <f t="shared" si="3"/>
        <v>KGM Schönbach</v>
      </c>
      <c r="D86" s="37" t="str">
        <f t="shared" si="4"/>
        <v>1743</v>
      </c>
      <c r="E86" s="37" t="str">
        <f t="shared" si="5"/>
        <v>900111743</v>
      </c>
      <c r="F86" s="36" t="s">
        <v>67</v>
      </c>
      <c r="G86" s="35" t="s">
        <v>232</v>
      </c>
      <c r="K86" s="36"/>
    </row>
    <row r="87" spans="1:11" s="35" customFormat="1" x14ac:dyDescent="0.2">
      <c r="A87" s="34">
        <v>1744</v>
      </c>
      <c r="B87" s="35" t="s">
        <v>97</v>
      </c>
      <c r="C87" s="35" t="str">
        <f t="shared" si="3"/>
        <v>KGM Siegbach</v>
      </c>
      <c r="D87" s="37" t="str">
        <f t="shared" si="4"/>
        <v>1744</v>
      </c>
      <c r="E87" s="37" t="str">
        <f t="shared" si="5"/>
        <v>900111744</v>
      </c>
      <c r="F87" s="36" t="s">
        <v>67</v>
      </c>
      <c r="G87" s="35" t="s">
        <v>232</v>
      </c>
      <c r="K87" s="36"/>
    </row>
    <row r="88" spans="1:11" s="35" customFormat="1" x14ac:dyDescent="0.2">
      <c r="A88" s="34">
        <v>1745</v>
      </c>
      <c r="B88" s="35" t="s">
        <v>98</v>
      </c>
      <c r="C88" s="35" t="str">
        <f t="shared" si="3"/>
        <v>KGM Sinn</v>
      </c>
      <c r="D88" s="37" t="str">
        <f t="shared" si="4"/>
        <v>1745</v>
      </c>
      <c r="E88" s="37" t="str">
        <f t="shared" si="5"/>
        <v>900111745</v>
      </c>
      <c r="F88" s="36" t="s">
        <v>67</v>
      </c>
      <c r="G88" s="35" t="s">
        <v>232</v>
      </c>
      <c r="K88" s="36"/>
    </row>
    <row r="89" spans="1:11" s="35" customFormat="1" x14ac:dyDescent="0.2">
      <c r="A89" s="34">
        <v>1771</v>
      </c>
      <c r="B89" s="35" t="s">
        <v>99</v>
      </c>
      <c r="C89" s="35" t="str">
        <f>B89</f>
        <v>Initiat Haus der Stille</v>
      </c>
      <c r="D89" s="37" t="str">
        <f t="shared" si="4"/>
        <v>1771</v>
      </c>
      <c r="E89" s="37" t="str">
        <f t="shared" si="5"/>
        <v>900111771</v>
      </c>
      <c r="F89" s="36" t="s">
        <v>67</v>
      </c>
      <c r="G89" s="35" t="s">
        <v>232</v>
      </c>
      <c r="K89" s="36"/>
    </row>
    <row r="90" spans="1:11" s="35" customFormat="1" x14ac:dyDescent="0.2">
      <c r="A90" s="34">
        <v>1798</v>
      </c>
      <c r="B90" s="35" t="s">
        <v>100</v>
      </c>
      <c r="C90" s="35" t="str">
        <f t="shared" ref="C90:C153" si="6">MID(B90,5,100)</f>
        <v>Dekanat An der Dill</v>
      </c>
      <c r="D90" s="37" t="str">
        <f t="shared" si="4"/>
        <v>1798</v>
      </c>
      <c r="E90" s="37" t="str">
        <f t="shared" si="5"/>
        <v>900111798</v>
      </c>
      <c r="F90" s="36" t="s">
        <v>67</v>
      </c>
      <c r="G90" s="35" t="s">
        <v>232</v>
      </c>
      <c r="K90" s="36"/>
    </row>
    <row r="91" spans="1:11" s="35" customFormat="1" x14ac:dyDescent="0.2">
      <c r="A91" s="34">
        <v>4902</v>
      </c>
      <c r="B91" s="35" t="s">
        <v>101</v>
      </c>
      <c r="C91" s="35" t="str">
        <f t="shared" si="6"/>
        <v>KGM Aumenau</v>
      </c>
      <c r="D91" s="37" t="str">
        <f t="shared" si="4"/>
        <v>4902</v>
      </c>
      <c r="E91" s="37" t="str">
        <f t="shared" si="5"/>
        <v>900114902</v>
      </c>
      <c r="F91" s="36" t="s">
        <v>102</v>
      </c>
      <c r="G91" s="35" t="s">
        <v>122</v>
      </c>
      <c r="K91" s="36"/>
    </row>
    <row r="92" spans="1:11" s="35" customFormat="1" x14ac:dyDescent="0.2">
      <c r="A92" s="34">
        <v>4903</v>
      </c>
      <c r="B92" s="35" t="s">
        <v>103</v>
      </c>
      <c r="C92" s="35" t="str">
        <f t="shared" si="6"/>
        <v>KGM Blessenbach</v>
      </c>
      <c r="D92" s="37" t="str">
        <f t="shared" si="4"/>
        <v>4903</v>
      </c>
      <c r="E92" s="37" t="str">
        <f t="shared" si="5"/>
        <v>900114903</v>
      </c>
      <c r="F92" s="36" t="s">
        <v>102</v>
      </c>
      <c r="G92" s="35" t="s">
        <v>122</v>
      </c>
      <c r="K92" s="36"/>
    </row>
    <row r="93" spans="1:11" s="35" customFormat="1" x14ac:dyDescent="0.2">
      <c r="A93" s="34">
        <v>4904</v>
      </c>
      <c r="B93" s="35" t="s">
        <v>104</v>
      </c>
      <c r="C93" s="35" t="str">
        <f t="shared" si="6"/>
        <v>KGM Dauborn</v>
      </c>
      <c r="D93" s="37" t="str">
        <f t="shared" si="4"/>
        <v>4904</v>
      </c>
      <c r="E93" s="37" t="str">
        <f t="shared" si="5"/>
        <v>900114904</v>
      </c>
      <c r="F93" s="36" t="s">
        <v>102</v>
      </c>
      <c r="G93" s="35" t="s">
        <v>122</v>
      </c>
      <c r="K93" s="36"/>
    </row>
    <row r="94" spans="1:11" s="35" customFormat="1" x14ac:dyDescent="0.2">
      <c r="A94" s="34">
        <v>4905</v>
      </c>
      <c r="B94" s="35" t="s">
        <v>105</v>
      </c>
      <c r="C94" s="35" t="str">
        <f t="shared" si="6"/>
        <v>KGM Hadamar</v>
      </c>
      <c r="D94" s="37" t="str">
        <f t="shared" si="4"/>
        <v>4905</v>
      </c>
      <c r="E94" s="37" t="str">
        <f t="shared" si="5"/>
        <v>900114905</v>
      </c>
      <c r="F94" s="36" t="s">
        <v>102</v>
      </c>
      <c r="G94" s="35" t="s">
        <v>122</v>
      </c>
      <c r="K94" s="36"/>
    </row>
    <row r="95" spans="1:11" s="35" customFormat="1" x14ac:dyDescent="0.2">
      <c r="A95" s="34">
        <v>4906</v>
      </c>
      <c r="B95" s="35" t="s">
        <v>106</v>
      </c>
      <c r="C95" s="35" t="str">
        <f t="shared" si="6"/>
        <v>KGM Heckholzhausen</v>
      </c>
      <c r="D95" s="37" t="str">
        <f t="shared" si="4"/>
        <v>4906</v>
      </c>
      <c r="E95" s="37" t="str">
        <f t="shared" si="5"/>
        <v>900114906</v>
      </c>
      <c r="F95" s="36" t="s">
        <v>102</v>
      </c>
      <c r="G95" s="35" t="s">
        <v>122</v>
      </c>
      <c r="K95" s="36"/>
    </row>
    <row r="96" spans="1:11" s="35" customFormat="1" x14ac:dyDescent="0.2">
      <c r="A96" s="34">
        <v>4907</v>
      </c>
      <c r="B96" s="35" t="s">
        <v>107</v>
      </c>
      <c r="C96" s="35" t="str">
        <f t="shared" si="6"/>
        <v>KGM Heringen</v>
      </c>
      <c r="D96" s="37" t="str">
        <f t="shared" si="4"/>
        <v>4907</v>
      </c>
      <c r="E96" s="37" t="str">
        <f t="shared" si="5"/>
        <v>900114907</v>
      </c>
      <c r="F96" s="36" t="s">
        <v>102</v>
      </c>
      <c r="G96" s="35" t="s">
        <v>122</v>
      </c>
      <c r="K96" s="36"/>
    </row>
    <row r="97" spans="1:11" s="35" customFormat="1" x14ac:dyDescent="0.2">
      <c r="A97" s="34">
        <v>4909</v>
      </c>
      <c r="B97" s="35" t="s">
        <v>108</v>
      </c>
      <c r="C97" s="35" t="str">
        <f t="shared" si="6"/>
        <v>KGM Kirberg-Ohren</v>
      </c>
      <c r="D97" s="37" t="str">
        <f t="shared" si="4"/>
        <v>4909</v>
      </c>
      <c r="E97" s="37" t="str">
        <f t="shared" si="5"/>
        <v>900114909</v>
      </c>
      <c r="F97" s="36" t="s">
        <v>102</v>
      </c>
      <c r="G97" s="35" t="s">
        <v>122</v>
      </c>
      <c r="K97" s="36"/>
    </row>
    <row r="98" spans="1:11" s="35" customFormat="1" x14ac:dyDescent="0.2">
      <c r="A98" s="34">
        <v>4910</v>
      </c>
      <c r="B98" s="35" t="s">
        <v>109</v>
      </c>
      <c r="C98" s="35" t="str">
        <f t="shared" si="6"/>
        <v>KGM Laubuseschbach</v>
      </c>
      <c r="D98" s="37" t="str">
        <f t="shared" si="4"/>
        <v>4910</v>
      </c>
      <c r="E98" s="37" t="str">
        <f t="shared" si="5"/>
        <v>900114910</v>
      </c>
      <c r="F98" s="36" t="s">
        <v>102</v>
      </c>
      <c r="G98" s="35" t="s">
        <v>122</v>
      </c>
      <c r="K98" s="36"/>
    </row>
    <row r="99" spans="1:11" s="35" customFormat="1" x14ac:dyDescent="0.2">
      <c r="A99" s="34">
        <v>4911</v>
      </c>
      <c r="B99" s="35" t="s">
        <v>110</v>
      </c>
      <c r="C99" s="35" t="str">
        <f t="shared" si="6"/>
        <v>KGM Limburg a.d.Lahn</v>
      </c>
      <c r="D99" s="37" t="str">
        <f t="shared" si="4"/>
        <v>4911</v>
      </c>
      <c r="E99" s="37" t="str">
        <f t="shared" si="5"/>
        <v>900114911</v>
      </c>
      <c r="F99" s="36" t="s">
        <v>102</v>
      </c>
      <c r="G99" s="35" t="s">
        <v>122</v>
      </c>
      <c r="K99" s="36"/>
    </row>
    <row r="100" spans="1:11" s="35" customFormat="1" x14ac:dyDescent="0.2">
      <c r="A100" s="34">
        <v>4912</v>
      </c>
      <c r="B100" s="35" t="s">
        <v>111</v>
      </c>
      <c r="C100" s="35" t="str">
        <f t="shared" si="6"/>
        <v>KGM Mensfelden-Linter</v>
      </c>
      <c r="D100" s="37" t="str">
        <f t="shared" si="4"/>
        <v>4912</v>
      </c>
      <c r="E100" s="37" t="str">
        <f t="shared" si="5"/>
        <v>900114912</v>
      </c>
      <c r="F100" s="36" t="s">
        <v>102</v>
      </c>
      <c r="G100" s="35" t="s">
        <v>122</v>
      </c>
      <c r="K100" s="36"/>
    </row>
    <row r="101" spans="1:11" s="35" customFormat="1" x14ac:dyDescent="0.2">
      <c r="A101" s="34">
        <v>4913</v>
      </c>
      <c r="B101" s="35" t="s">
        <v>11</v>
      </c>
      <c r="C101" s="35" t="str">
        <f t="shared" si="6"/>
        <v>KGM Münster</v>
      </c>
      <c r="D101" s="37" t="str">
        <f t="shared" si="4"/>
        <v>4913</v>
      </c>
      <c r="E101" s="37" t="str">
        <f t="shared" si="5"/>
        <v>900114913</v>
      </c>
      <c r="F101" s="36" t="s">
        <v>102</v>
      </c>
      <c r="G101" s="35" t="s">
        <v>122</v>
      </c>
      <c r="K101" s="36"/>
    </row>
    <row r="102" spans="1:11" s="35" customFormat="1" x14ac:dyDescent="0.2">
      <c r="A102" s="34">
        <v>4914</v>
      </c>
      <c r="B102" s="35" t="s">
        <v>112</v>
      </c>
      <c r="C102" s="35" t="str">
        <f t="shared" si="6"/>
        <v>KGM Nauheim</v>
      </c>
      <c r="D102" s="37" t="str">
        <f t="shared" si="4"/>
        <v>4914</v>
      </c>
      <c r="E102" s="37" t="str">
        <f t="shared" si="5"/>
        <v>900114914</v>
      </c>
      <c r="F102" s="36" t="s">
        <v>102</v>
      </c>
      <c r="G102" s="35" t="s">
        <v>122</v>
      </c>
      <c r="K102" s="36"/>
    </row>
    <row r="103" spans="1:11" s="35" customFormat="1" x14ac:dyDescent="0.2">
      <c r="A103" s="34">
        <v>4915</v>
      </c>
      <c r="B103" s="35" t="s">
        <v>113</v>
      </c>
      <c r="C103" s="35" t="str">
        <f t="shared" si="6"/>
        <v>KGM Neesbach</v>
      </c>
      <c r="D103" s="37" t="str">
        <f t="shared" si="4"/>
        <v>4915</v>
      </c>
      <c r="E103" s="37" t="str">
        <f t="shared" si="5"/>
        <v>900114915</v>
      </c>
      <c r="F103" s="36" t="s">
        <v>102</v>
      </c>
      <c r="G103" s="35" t="s">
        <v>122</v>
      </c>
      <c r="K103" s="36"/>
    </row>
    <row r="104" spans="1:11" s="35" customFormat="1" x14ac:dyDescent="0.2">
      <c r="A104" s="34">
        <v>4916</v>
      </c>
      <c r="B104" s="35" t="s">
        <v>114</v>
      </c>
      <c r="C104" s="35" t="str">
        <f t="shared" si="6"/>
        <v>KGM Runkel</v>
      </c>
      <c r="D104" s="37" t="str">
        <f t="shared" si="4"/>
        <v>4916</v>
      </c>
      <c r="E104" s="37" t="str">
        <f t="shared" si="5"/>
        <v>900114916</v>
      </c>
      <c r="F104" s="36" t="s">
        <v>102</v>
      </c>
      <c r="G104" s="35" t="s">
        <v>122</v>
      </c>
      <c r="K104" s="36"/>
    </row>
    <row r="105" spans="1:11" s="35" customFormat="1" x14ac:dyDescent="0.2">
      <c r="A105" s="34">
        <v>4917</v>
      </c>
      <c r="B105" s="35" t="s">
        <v>115</v>
      </c>
      <c r="C105" s="35" t="str">
        <f t="shared" si="6"/>
        <v>KGM Schadeck</v>
      </c>
      <c r="D105" s="37" t="str">
        <f t="shared" si="4"/>
        <v>4917</v>
      </c>
      <c r="E105" s="37" t="str">
        <f t="shared" si="5"/>
        <v>900114917</v>
      </c>
      <c r="F105" s="36" t="s">
        <v>102</v>
      </c>
      <c r="G105" s="35" t="s">
        <v>122</v>
      </c>
      <c r="K105" s="36"/>
    </row>
    <row r="106" spans="1:11" s="35" customFormat="1" x14ac:dyDescent="0.2">
      <c r="A106" s="34">
        <v>4918</v>
      </c>
      <c r="B106" s="35" t="s">
        <v>116</v>
      </c>
      <c r="C106" s="35" t="str">
        <f t="shared" si="6"/>
        <v>KGM Schupbach</v>
      </c>
      <c r="D106" s="37" t="str">
        <f t="shared" si="4"/>
        <v>4918</v>
      </c>
      <c r="E106" s="37" t="str">
        <f t="shared" si="5"/>
        <v>900114918</v>
      </c>
      <c r="F106" s="36" t="s">
        <v>102</v>
      </c>
      <c r="G106" s="35" t="s">
        <v>122</v>
      </c>
      <c r="K106" s="36"/>
    </row>
    <row r="107" spans="1:11" s="35" customFormat="1" x14ac:dyDescent="0.2">
      <c r="A107" s="34">
        <v>4919</v>
      </c>
      <c r="B107" s="35" t="s">
        <v>117</v>
      </c>
      <c r="C107" s="35" t="str">
        <f t="shared" si="6"/>
        <v>KGM Seelbach</v>
      </c>
      <c r="D107" s="37" t="str">
        <f t="shared" si="4"/>
        <v>4919</v>
      </c>
      <c r="E107" s="37" t="str">
        <f t="shared" si="5"/>
        <v>900114919</v>
      </c>
      <c r="F107" s="36" t="s">
        <v>102</v>
      </c>
      <c r="G107" s="35" t="s">
        <v>122</v>
      </c>
      <c r="K107" s="36"/>
    </row>
    <row r="108" spans="1:11" s="35" customFormat="1" x14ac:dyDescent="0.2">
      <c r="A108" s="34">
        <v>4920</v>
      </c>
      <c r="B108" s="35" t="s">
        <v>118</v>
      </c>
      <c r="C108" s="35" t="str">
        <f t="shared" si="6"/>
        <v>KGM Staffel</v>
      </c>
      <c r="D108" s="37" t="str">
        <f t="shared" si="4"/>
        <v>4920</v>
      </c>
      <c r="E108" s="37" t="str">
        <f t="shared" si="5"/>
        <v>900114920</v>
      </c>
      <c r="F108" s="36" t="s">
        <v>102</v>
      </c>
      <c r="G108" s="35" t="s">
        <v>122</v>
      </c>
      <c r="K108" s="36"/>
    </row>
    <row r="109" spans="1:11" s="35" customFormat="1" x14ac:dyDescent="0.2">
      <c r="A109" s="34">
        <v>4921</v>
      </c>
      <c r="B109" s="35" t="s">
        <v>119</v>
      </c>
      <c r="C109" s="35" t="str">
        <f t="shared" si="6"/>
        <v>KGM Steeden</v>
      </c>
      <c r="D109" s="37" t="str">
        <f t="shared" si="4"/>
        <v>4921</v>
      </c>
      <c r="E109" s="37" t="str">
        <f t="shared" si="5"/>
        <v>900114921</v>
      </c>
      <c r="F109" s="36" t="s">
        <v>102</v>
      </c>
      <c r="G109" s="35" t="s">
        <v>122</v>
      </c>
      <c r="K109" s="36"/>
    </row>
    <row r="110" spans="1:11" s="35" customFormat="1" x14ac:dyDescent="0.2">
      <c r="A110" s="34">
        <v>4922</v>
      </c>
      <c r="B110" s="35" t="s">
        <v>120</v>
      </c>
      <c r="C110" s="35" t="str">
        <f t="shared" si="6"/>
        <v>KGM Weyer</v>
      </c>
      <c r="D110" s="37" t="str">
        <f t="shared" si="4"/>
        <v>4922</v>
      </c>
      <c r="E110" s="37" t="str">
        <f t="shared" si="5"/>
        <v>900114922</v>
      </c>
      <c r="F110" s="36" t="s">
        <v>102</v>
      </c>
      <c r="G110" s="35" t="s">
        <v>122</v>
      </c>
      <c r="K110" s="36"/>
    </row>
    <row r="111" spans="1:11" s="35" customFormat="1" x14ac:dyDescent="0.2">
      <c r="A111" s="34">
        <v>4923</v>
      </c>
      <c r="B111" s="35" t="s">
        <v>121</v>
      </c>
      <c r="C111" s="35" t="str">
        <f t="shared" si="6"/>
        <v>KGM Wolfenhausen</v>
      </c>
      <c r="D111" s="37" t="str">
        <f t="shared" si="4"/>
        <v>4923</v>
      </c>
      <c r="E111" s="37" t="str">
        <f t="shared" si="5"/>
        <v>900114923</v>
      </c>
      <c r="F111" s="36" t="s">
        <v>102</v>
      </c>
      <c r="G111" s="35" t="s">
        <v>122</v>
      </c>
      <c r="K111" s="36"/>
    </row>
    <row r="112" spans="1:11" s="35" customFormat="1" x14ac:dyDescent="0.2">
      <c r="A112" s="34">
        <v>4998</v>
      </c>
      <c r="B112" s="35" t="s">
        <v>122</v>
      </c>
      <c r="C112" s="35" t="str">
        <f t="shared" si="6"/>
        <v>Dekanat Runkel</v>
      </c>
      <c r="D112" s="37" t="str">
        <f t="shared" si="4"/>
        <v>4998</v>
      </c>
      <c r="E112" s="37" t="str">
        <f t="shared" si="5"/>
        <v>900114998</v>
      </c>
      <c r="F112" s="36" t="s">
        <v>102</v>
      </c>
      <c r="G112" s="35" t="s">
        <v>122</v>
      </c>
      <c r="K112" s="36"/>
    </row>
    <row r="113" spans="1:11" s="35" customFormat="1" x14ac:dyDescent="0.2">
      <c r="A113" s="34">
        <v>5402</v>
      </c>
      <c r="B113" s="35" t="s">
        <v>123</v>
      </c>
      <c r="C113" s="35" t="str">
        <f t="shared" si="6"/>
        <v>KGM Allendorf</v>
      </c>
      <c r="D113" s="37" t="str">
        <f t="shared" si="4"/>
        <v>5402</v>
      </c>
      <c r="E113" s="37" t="str">
        <f t="shared" si="5"/>
        <v>900115402</v>
      </c>
      <c r="F113" s="36" t="s">
        <v>124</v>
      </c>
      <c r="G113" s="35" t="s">
        <v>147</v>
      </c>
      <c r="K113" s="36"/>
    </row>
    <row r="114" spans="1:11" s="35" customFormat="1" x14ac:dyDescent="0.2">
      <c r="A114" s="34">
        <v>5403</v>
      </c>
      <c r="B114" s="35" t="s">
        <v>125</v>
      </c>
      <c r="C114" s="35" t="str">
        <f t="shared" si="6"/>
        <v>KGM Altenkirchen</v>
      </c>
      <c r="D114" s="37" t="str">
        <f t="shared" si="4"/>
        <v>5403</v>
      </c>
      <c r="E114" s="37" t="str">
        <f t="shared" si="5"/>
        <v>900115403</v>
      </c>
      <c r="F114" s="36" t="s">
        <v>124</v>
      </c>
      <c r="G114" s="35" t="s">
        <v>147</v>
      </c>
      <c r="K114" s="36"/>
    </row>
    <row r="115" spans="1:11" s="35" customFormat="1" x14ac:dyDescent="0.2">
      <c r="A115" s="34">
        <v>5404</v>
      </c>
      <c r="B115" s="35" t="s">
        <v>126</v>
      </c>
      <c r="C115" s="35" t="str">
        <f t="shared" si="6"/>
        <v>KGM Drommershausen</v>
      </c>
      <c r="D115" s="37" t="str">
        <f t="shared" si="4"/>
        <v>5404</v>
      </c>
      <c r="E115" s="37" t="str">
        <f t="shared" si="5"/>
        <v>900115404</v>
      </c>
      <c r="F115" s="36" t="s">
        <v>124</v>
      </c>
      <c r="G115" s="35" t="s">
        <v>147</v>
      </c>
      <c r="K115" s="36"/>
    </row>
    <row r="116" spans="1:11" s="35" customFormat="1" x14ac:dyDescent="0.2">
      <c r="A116" s="34">
        <v>5406</v>
      </c>
      <c r="B116" s="35" t="s">
        <v>127</v>
      </c>
      <c r="C116" s="35" t="str">
        <f t="shared" si="6"/>
        <v>KGM Edelsberg-Laimbach</v>
      </c>
      <c r="D116" s="37" t="str">
        <f t="shared" si="4"/>
        <v>5406</v>
      </c>
      <c r="E116" s="37" t="str">
        <f t="shared" si="5"/>
        <v>900115406</v>
      </c>
      <c r="F116" s="36" t="s">
        <v>124</v>
      </c>
      <c r="G116" s="35" t="s">
        <v>147</v>
      </c>
      <c r="K116" s="36"/>
    </row>
    <row r="117" spans="1:11" s="35" customFormat="1" x14ac:dyDescent="0.2">
      <c r="A117" s="34">
        <v>5407</v>
      </c>
      <c r="B117" s="35" t="s">
        <v>128</v>
      </c>
      <c r="C117" s="35" t="str">
        <f t="shared" si="6"/>
        <v>KGM Elkerhausen</v>
      </c>
      <c r="D117" s="37" t="str">
        <f t="shared" si="4"/>
        <v>5407</v>
      </c>
      <c r="E117" s="37" t="str">
        <f t="shared" si="5"/>
        <v>900115407</v>
      </c>
      <c r="F117" s="36" t="s">
        <v>124</v>
      </c>
      <c r="G117" s="35" t="s">
        <v>147</v>
      </c>
      <c r="K117" s="36"/>
    </row>
    <row r="118" spans="1:11" s="35" customFormat="1" x14ac:dyDescent="0.2">
      <c r="A118" s="34">
        <v>5409</v>
      </c>
      <c r="B118" s="35" t="s">
        <v>129</v>
      </c>
      <c r="C118" s="35" t="str">
        <f t="shared" si="6"/>
        <v>KGM Essershausen-Bermbach</v>
      </c>
      <c r="D118" s="37" t="str">
        <f t="shared" si="4"/>
        <v>5409</v>
      </c>
      <c r="E118" s="37" t="str">
        <f t="shared" si="5"/>
        <v>900115409</v>
      </c>
      <c r="F118" s="36" t="s">
        <v>124</v>
      </c>
      <c r="G118" s="35" t="s">
        <v>147</v>
      </c>
      <c r="K118" s="36"/>
    </row>
    <row r="119" spans="1:11" s="35" customFormat="1" x14ac:dyDescent="0.2">
      <c r="A119" s="34">
        <v>5410</v>
      </c>
      <c r="B119" s="35" t="s">
        <v>130</v>
      </c>
      <c r="C119" s="35" t="str">
        <f t="shared" si="6"/>
        <v>KGM Gräveneck</v>
      </c>
      <c r="D119" s="37" t="str">
        <f t="shared" si="4"/>
        <v>5410</v>
      </c>
      <c r="E119" s="37" t="str">
        <f t="shared" si="5"/>
        <v>900115410</v>
      </c>
      <c r="F119" s="36" t="s">
        <v>124</v>
      </c>
      <c r="G119" s="35" t="s">
        <v>147</v>
      </c>
      <c r="K119" s="36"/>
    </row>
    <row r="120" spans="1:11" s="35" customFormat="1" x14ac:dyDescent="0.2">
      <c r="A120" s="34">
        <v>5411</v>
      </c>
      <c r="B120" s="35" t="s">
        <v>131</v>
      </c>
      <c r="C120" s="35" t="str">
        <f t="shared" si="6"/>
        <v>KGM Hirschhausen</v>
      </c>
      <c r="D120" s="37" t="str">
        <f t="shared" si="4"/>
        <v>5411</v>
      </c>
      <c r="E120" s="37" t="str">
        <f t="shared" si="5"/>
        <v>900115411</v>
      </c>
      <c r="F120" s="36" t="s">
        <v>124</v>
      </c>
      <c r="G120" s="35" t="s">
        <v>147</v>
      </c>
      <c r="K120" s="36"/>
    </row>
    <row r="121" spans="1:11" s="35" customFormat="1" x14ac:dyDescent="0.2">
      <c r="A121" s="34">
        <v>5412</v>
      </c>
      <c r="B121" s="35" t="s">
        <v>132</v>
      </c>
      <c r="C121" s="35" t="str">
        <f t="shared" si="6"/>
        <v>KGM Kubach</v>
      </c>
      <c r="D121" s="37" t="str">
        <f t="shared" si="4"/>
        <v>5412</v>
      </c>
      <c r="E121" s="37" t="str">
        <f t="shared" si="5"/>
        <v>900115412</v>
      </c>
      <c r="F121" s="36" t="s">
        <v>124</v>
      </c>
      <c r="G121" s="35" t="s">
        <v>147</v>
      </c>
      <c r="K121" s="36"/>
    </row>
    <row r="122" spans="1:11" s="35" customFormat="1" x14ac:dyDescent="0.2">
      <c r="A122" s="34">
        <v>5413</v>
      </c>
      <c r="B122" s="35" t="s">
        <v>133</v>
      </c>
      <c r="C122" s="35" t="str">
        <f t="shared" si="6"/>
        <v>KGM Langenbach</v>
      </c>
      <c r="D122" s="37" t="str">
        <f t="shared" si="4"/>
        <v>5413</v>
      </c>
      <c r="E122" s="37" t="str">
        <f t="shared" si="5"/>
        <v>900115413</v>
      </c>
      <c r="F122" s="36" t="s">
        <v>124</v>
      </c>
      <c r="G122" s="35" t="s">
        <v>147</v>
      </c>
      <c r="K122" s="36"/>
    </row>
    <row r="123" spans="1:11" s="35" customFormat="1" x14ac:dyDescent="0.2">
      <c r="A123" s="34">
        <v>5414</v>
      </c>
      <c r="B123" s="35" t="s">
        <v>134</v>
      </c>
      <c r="C123" s="35" t="str">
        <f t="shared" si="6"/>
        <v>KGM Löhnberg</v>
      </c>
      <c r="D123" s="37" t="str">
        <f t="shared" si="4"/>
        <v>5414</v>
      </c>
      <c r="E123" s="37" t="str">
        <f t="shared" si="5"/>
        <v>900115414</v>
      </c>
      <c r="F123" s="36" t="s">
        <v>124</v>
      </c>
      <c r="G123" s="35" t="s">
        <v>147</v>
      </c>
      <c r="K123" s="36"/>
    </row>
    <row r="124" spans="1:11" s="35" customFormat="1" x14ac:dyDescent="0.2">
      <c r="A124" s="34">
        <v>5415</v>
      </c>
      <c r="B124" s="35" t="s">
        <v>135</v>
      </c>
      <c r="C124" s="35" t="str">
        <f t="shared" si="6"/>
        <v>KGM Merenberg</v>
      </c>
      <c r="D124" s="37" t="str">
        <f t="shared" si="4"/>
        <v>5415</v>
      </c>
      <c r="E124" s="37" t="str">
        <f t="shared" si="5"/>
        <v>900115415</v>
      </c>
      <c r="F124" s="36" t="s">
        <v>124</v>
      </c>
      <c r="G124" s="35" t="s">
        <v>147</v>
      </c>
      <c r="K124" s="36"/>
    </row>
    <row r="125" spans="1:11" s="35" customFormat="1" x14ac:dyDescent="0.2">
      <c r="A125" s="34">
        <v>5416</v>
      </c>
      <c r="B125" s="35" t="s">
        <v>136</v>
      </c>
      <c r="C125" s="35" t="str">
        <f t="shared" si="6"/>
        <v>KGM Niedershausen</v>
      </c>
      <c r="D125" s="37" t="str">
        <f t="shared" si="4"/>
        <v>5416</v>
      </c>
      <c r="E125" s="37" t="str">
        <f t="shared" si="5"/>
        <v>900115416</v>
      </c>
      <c r="F125" s="36" t="s">
        <v>124</v>
      </c>
      <c r="G125" s="35" t="s">
        <v>147</v>
      </c>
      <c r="K125" s="36"/>
    </row>
    <row r="126" spans="1:11" s="35" customFormat="1" x14ac:dyDescent="0.2">
      <c r="A126" s="34">
        <v>5417</v>
      </c>
      <c r="B126" s="35" t="s">
        <v>137</v>
      </c>
      <c r="C126" s="35" t="str">
        <f t="shared" si="6"/>
        <v>KGM Obershausen</v>
      </c>
      <c r="D126" s="37" t="str">
        <f t="shared" si="4"/>
        <v>5417</v>
      </c>
      <c r="E126" s="37" t="str">
        <f t="shared" si="5"/>
        <v>900115417</v>
      </c>
      <c r="F126" s="36" t="s">
        <v>124</v>
      </c>
      <c r="G126" s="35" t="s">
        <v>147</v>
      </c>
      <c r="K126" s="36"/>
    </row>
    <row r="127" spans="1:11" s="35" customFormat="1" x14ac:dyDescent="0.2">
      <c r="A127" s="34">
        <v>5418</v>
      </c>
      <c r="B127" s="35" t="s">
        <v>138</v>
      </c>
      <c r="C127" s="35" t="str">
        <f t="shared" si="6"/>
        <v>KGM Philippstein</v>
      </c>
      <c r="D127" s="37" t="str">
        <f t="shared" si="4"/>
        <v>5418</v>
      </c>
      <c r="E127" s="37" t="str">
        <f t="shared" si="5"/>
        <v>900115418</v>
      </c>
      <c r="F127" s="36" t="s">
        <v>124</v>
      </c>
      <c r="G127" s="35" t="s">
        <v>147</v>
      </c>
      <c r="K127" s="36"/>
    </row>
    <row r="128" spans="1:11" s="35" customFormat="1" x14ac:dyDescent="0.2">
      <c r="A128" s="34">
        <v>5419</v>
      </c>
      <c r="B128" s="35" t="s">
        <v>139</v>
      </c>
      <c r="C128" s="35" t="str">
        <f t="shared" si="6"/>
        <v>KGM Selters</v>
      </c>
      <c r="D128" s="37" t="str">
        <f t="shared" si="4"/>
        <v>5419</v>
      </c>
      <c r="E128" s="37" t="str">
        <f t="shared" si="5"/>
        <v>900115419</v>
      </c>
      <c r="F128" s="36" t="s">
        <v>124</v>
      </c>
      <c r="G128" s="35" t="s">
        <v>147</v>
      </c>
      <c r="K128" s="36"/>
    </row>
    <row r="129" spans="1:11" s="35" customFormat="1" x14ac:dyDescent="0.2">
      <c r="A129" s="34">
        <v>5420</v>
      </c>
      <c r="B129" s="35" t="s">
        <v>140</v>
      </c>
      <c r="C129" s="35" t="str">
        <f t="shared" si="6"/>
        <v>KGM Weilburg</v>
      </c>
      <c r="D129" s="37" t="str">
        <f t="shared" si="4"/>
        <v>5420</v>
      </c>
      <c r="E129" s="37" t="str">
        <f t="shared" si="5"/>
        <v>900115420</v>
      </c>
      <c r="F129" s="36" t="s">
        <v>124</v>
      </c>
      <c r="G129" s="35" t="s">
        <v>147</v>
      </c>
      <c r="K129" s="36"/>
    </row>
    <row r="130" spans="1:11" s="35" customFormat="1" x14ac:dyDescent="0.2">
      <c r="A130" s="34">
        <v>5421</v>
      </c>
      <c r="B130" s="35" t="s">
        <v>141</v>
      </c>
      <c r="C130" s="35" t="str">
        <f t="shared" si="6"/>
        <v>KGM Weilmünster I</v>
      </c>
      <c r="D130" s="37" t="str">
        <f t="shared" ref="D130:D193" si="7">IF(LEN($A130)&lt;=4,LEFT(TEXT($A130,"0000"),4),LEFT(TEXT($A130,"000000"),4))</f>
        <v>5421</v>
      </c>
      <c r="E130" s="37" t="str">
        <f t="shared" ref="E130:E193" si="8">$I$1&amp;$D130</f>
        <v>900115421</v>
      </c>
      <c r="F130" s="36" t="s">
        <v>124</v>
      </c>
      <c r="G130" s="35" t="s">
        <v>147</v>
      </c>
      <c r="K130" s="36"/>
    </row>
    <row r="131" spans="1:11" s="35" customFormat="1" x14ac:dyDescent="0.2">
      <c r="A131" s="34">
        <v>5422</v>
      </c>
      <c r="B131" s="35" t="s">
        <v>142</v>
      </c>
      <c r="C131" s="35" t="str">
        <f t="shared" si="6"/>
        <v>KGM Weinbach</v>
      </c>
      <c r="D131" s="37" t="str">
        <f t="shared" si="7"/>
        <v>5422</v>
      </c>
      <c r="E131" s="37" t="str">
        <f t="shared" si="8"/>
        <v>900115422</v>
      </c>
      <c r="F131" s="36" t="s">
        <v>124</v>
      </c>
      <c r="G131" s="35" t="s">
        <v>147</v>
      </c>
      <c r="K131" s="36"/>
    </row>
    <row r="132" spans="1:11" s="35" customFormat="1" x14ac:dyDescent="0.2">
      <c r="A132" s="34">
        <v>5423</v>
      </c>
      <c r="B132" s="35" t="s">
        <v>143</v>
      </c>
      <c r="C132" s="35" t="str">
        <f t="shared" si="6"/>
        <v>KGM Weilmünster II</v>
      </c>
      <c r="D132" s="37" t="str">
        <f t="shared" si="7"/>
        <v>5423</v>
      </c>
      <c r="E132" s="37" t="str">
        <f t="shared" si="8"/>
        <v>900115423</v>
      </c>
      <c r="F132" s="36" t="s">
        <v>124</v>
      </c>
      <c r="G132" s="35" t="s">
        <v>147</v>
      </c>
      <c r="K132" s="36"/>
    </row>
    <row r="133" spans="1:11" s="35" customFormat="1" x14ac:dyDescent="0.2">
      <c r="A133" s="34">
        <v>5424</v>
      </c>
      <c r="B133" s="35" t="s">
        <v>144</v>
      </c>
      <c r="C133" s="35" t="str">
        <f t="shared" si="6"/>
        <v>KGM Wirbelau</v>
      </c>
      <c r="D133" s="37" t="str">
        <f t="shared" si="7"/>
        <v>5424</v>
      </c>
      <c r="E133" s="37" t="str">
        <f t="shared" si="8"/>
        <v>900115424</v>
      </c>
      <c r="F133" s="36" t="s">
        <v>124</v>
      </c>
      <c r="G133" s="35" t="s">
        <v>147</v>
      </c>
      <c r="K133" s="36"/>
    </row>
    <row r="134" spans="1:11" s="35" customFormat="1" x14ac:dyDescent="0.2">
      <c r="A134" s="34">
        <v>5425</v>
      </c>
      <c r="B134" s="35" t="s">
        <v>145</v>
      </c>
      <c r="C134" s="35" t="str">
        <f t="shared" si="6"/>
        <v>KGM Waldsolms-Brandoberndorf</v>
      </c>
      <c r="D134" s="37" t="str">
        <f t="shared" si="7"/>
        <v>5425</v>
      </c>
      <c r="E134" s="37" t="str">
        <f t="shared" si="8"/>
        <v>900115425</v>
      </c>
      <c r="F134" s="36" t="s">
        <v>124</v>
      </c>
      <c r="G134" s="35" t="s">
        <v>147</v>
      </c>
      <c r="K134" s="36"/>
    </row>
    <row r="135" spans="1:11" s="35" customFormat="1" x14ac:dyDescent="0.2">
      <c r="A135" s="34">
        <v>5426</v>
      </c>
      <c r="B135" s="35" t="s">
        <v>146</v>
      </c>
      <c r="C135" s="35" t="str">
        <f t="shared" si="6"/>
        <v>KGM Waldsolms-Weiperfelden</v>
      </c>
      <c r="D135" s="37" t="str">
        <f t="shared" si="7"/>
        <v>5426</v>
      </c>
      <c r="E135" s="37" t="str">
        <f t="shared" si="8"/>
        <v>900115426</v>
      </c>
      <c r="F135" s="36" t="s">
        <v>124</v>
      </c>
      <c r="G135" s="35" t="s">
        <v>147</v>
      </c>
      <c r="K135" s="36"/>
    </row>
    <row r="136" spans="1:11" s="35" customFormat="1" x14ac:dyDescent="0.2">
      <c r="A136" s="34">
        <v>5498</v>
      </c>
      <c r="B136" s="35" t="s">
        <v>147</v>
      </c>
      <c r="C136" s="35" t="str">
        <f t="shared" si="6"/>
        <v>Dekanat Weilburg</v>
      </c>
      <c r="D136" s="37" t="str">
        <f t="shared" si="7"/>
        <v>5498</v>
      </c>
      <c r="E136" s="37" t="str">
        <f t="shared" si="8"/>
        <v>900115498</v>
      </c>
      <c r="F136" s="36" t="s">
        <v>124</v>
      </c>
      <c r="G136" s="35" t="s">
        <v>147</v>
      </c>
      <c r="K136" s="36"/>
    </row>
    <row r="137" spans="1:11" s="35" customFormat="1" x14ac:dyDescent="0.2">
      <c r="A137" s="34">
        <v>9901</v>
      </c>
      <c r="B137" s="35" t="s">
        <v>148</v>
      </c>
      <c r="C137" s="35" t="str">
        <f t="shared" si="6"/>
        <v>KGM Battenfeld Stiftung I</v>
      </c>
      <c r="D137" s="37" t="str">
        <f t="shared" si="7"/>
        <v>9901</v>
      </c>
      <c r="E137" s="37" t="str">
        <f t="shared" si="8"/>
        <v>900119901</v>
      </c>
      <c r="F137" s="36" t="s">
        <v>16</v>
      </c>
      <c r="G137" s="35" t="s">
        <v>65</v>
      </c>
      <c r="K137" s="36"/>
    </row>
    <row r="138" spans="1:11" s="35" customFormat="1" x14ac:dyDescent="0.2">
      <c r="A138" s="34">
        <v>9902</v>
      </c>
      <c r="B138" s="35" t="s">
        <v>149</v>
      </c>
      <c r="C138" s="35" t="str">
        <f t="shared" si="6"/>
        <v>KGM Battenfeld Stiftung II</v>
      </c>
      <c r="D138" s="37" t="str">
        <f t="shared" si="7"/>
        <v>9902</v>
      </c>
      <c r="E138" s="37" t="str">
        <f t="shared" si="8"/>
        <v>900119902</v>
      </c>
      <c r="F138" s="36" t="s">
        <v>16</v>
      </c>
      <c r="G138" s="35" t="s">
        <v>65</v>
      </c>
      <c r="K138" s="36"/>
    </row>
    <row r="139" spans="1:11" s="35" customFormat="1" x14ac:dyDescent="0.2">
      <c r="A139" s="34">
        <v>9903</v>
      </c>
      <c r="B139" s="35" t="s">
        <v>150</v>
      </c>
      <c r="C139" s="35" t="str">
        <f t="shared" si="6"/>
        <v>KGM Battenfeld Stiftung III</v>
      </c>
      <c r="D139" s="37" t="str">
        <f t="shared" si="7"/>
        <v>9903</v>
      </c>
      <c r="E139" s="37" t="str">
        <f t="shared" si="8"/>
        <v>900119903</v>
      </c>
      <c r="F139" s="36" t="s">
        <v>16</v>
      </c>
      <c r="G139" s="35" t="s">
        <v>65</v>
      </c>
      <c r="K139" s="36"/>
    </row>
    <row r="140" spans="1:11" s="35" customFormat="1" x14ac:dyDescent="0.2">
      <c r="A140" s="34">
        <v>9904</v>
      </c>
      <c r="B140" s="35" t="s">
        <v>151</v>
      </c>
      <c r="C140" s="35" t="str">
        <f t="shared" si="6"/>
        <v>KGM Naunheim Stiftung</v>
      </c>
      <c r="D140" s="37" t="str">
        <f t="shared" si="7"/>
        <v>9904</v>
      </c>
      <c r="E140" s="37" t="str">
        <f t="shared" si="8"/>
        <v>900119904</v>
      </c>
      <c r="F140" s="36" t="s">
        <v>16</v>
      </c>
      <c r="G140" s="35" t="s">
        <v>65</v>
      </c>
      <c r="K140" s="36"/>
    </row>
    <row r="141" spans="1:11" s="35" customFormat="1" x14ac:dyDescent="0.2">
      <c r="A141" s="34">
        <v>9905</v>
      </c>
      <c r="B141" s="35" t="s">
        <v>152</v>
      </c>
      <c r="C141" s="35" t="str">
        <f t="shared" si="6"/>
        <v>KGM Obereisenhausen Stiftung</v>
      </c>
      <c r="D141" s="37" t="str">
        <f t="shared" si="7"/>
        <v>9905</v>
      </c>
      <c r="E141" s="37" t="str">
        <f t="shared" si="8"/>
        <v>900119905</v>
      </c>
      <c r="F141" s="36" t="s">
        <v>16</v>
      </c>
      <c r="G141" s="35" t="s">
        <v>65</v>
      </c>
      <c r="K141" s="36"/>
    </row>
    <row r="142" spans="1:11" s="35" customFormat="1" x14ac:dyDescent="0.2">
      <c r="A142" s="34">
        <v>9906</v>
      </c>
      <c r="B142" s="35" t="s">
        <v>153</v>
      </c>
      <c r="C142" s="35" t="str">
        <f t="shared" si="6"/>
        <v>KGM Weidenhausen Stiftung</v>
      </c>
      <c r="D142" s="37" t="str">
        <f t="shared" si="7"/>
        <v>9906</v>
      </c>
      <c r="E142" s="37" t="str">
        <f t="shared" si="8"/>
        <v>900119906</v>
      </c>
      <c r="F142" s="36" t="s">
        <v>16</v>
      </c>
      <c r="G142" s="35" t="s">
        <v>65</v>
      </c>
      <c r="K142" s="36"/>
    </row>
    <row r="143" spans="1:11" s="35" customFormat="1" x14ac:dyDescent="0.2">
      <c r="A143" s="34">
        <v>9907</v>
      </c>
      <c r="B143" s="35" t="s">
        <v>154</v>
      </c>
      <c r="C143" s="35" t="str">
        <f t="shared" si="6"/>
        <v>KGM Eibach Stiftung</v>
      </c>
      <c r="D143" s="37" t="str">
        <f t="shared" si="7"/>
        <v>9907</v>
      </c>
      <c r="E143" s="37" t="str">
        <f t="shared" si="8"/>
        <v>900119907</v>
      </c>
      <c r="F143" s="36" t="s">
        <v>67</v>
      </c>
      <c r="G143" s="35" t="s">
        <v>232</v>
      </c>
      <c r="K143" s="36"/>
    </row>
    <row r="144" spans="1:11" s="35" customFormat="1" x14ac:dyDescent="0.2">
      <c r="A144" s="34">
        <v>9908</v>
      </c>
      <c r="B144" s="35" t="s">
        <v>155</v>
      </c>
      <c r="C144" s="35" t="str">
        <f t="shared" si="6"/>
        <v>KGM Haiger Stiftung</v>
      </c>
      <c r="D144" s="37" t="str">
        <f t="shared" si="7"/>
        <v>9908</v>
      </c>
      <c r="E144" s="37" t="str">
        <f t="shared" si="8"/>
        <v>900119908</v>
      </c>
      <c r="F144" s="36" t="s">
        <v>67</v>
      </c>
      <c r="G144" s="35" t="s">
        <v>232</v>
      </c>
      <c r="K144" s="36"/>
    </row>
    <row r="145" spans="1:11" s="35" customFormat="1" x14ac:dyDescent="0.2">
      <c r="A145" s="34">
        <v>9909</v>
      </c>
      <c r="B145" s="35" t="s">
        <v>156</v>
      </c>
      <c r="C145" s="35" t="str">
        <f t="shared" si="6"/>
        <v>Dekanat an der Dill Stiftung</v>
      </c>
      <c r="D145" s="37" t="str">
        <f t="shared" si="7"/>
        <v>9909</v>
      </c>
      <c r="E145" s="37" t="str">
        <f t="shared" si="8"/>
        <v>900119909</v>
      </c>
      <c r="F145" s="36" t="s">
        <v>67</v>
      </c>
      <c r="G145" s="35" t="s">
        <v>232</v>
      </c>
      <c r="K145" s="36"/>
    </row>
    <row r="146" spans="1:11" s="35" customFormat="1" x14ac:dyDescent="0.2">
      <c r="A146" s="34">
        <v>9910</v>
      </c>
      <c r="B146" s="35" t="s">
        <v>157</v>
      </c>
      <c r="C146" s="35" t="str">
        <f t="shared" si="6"/>
        <v>KGM Herborn Stiftung</v>
      </c>
      <c r="D146" s="37" t="str">
        <f t="shared" si="7"/>
        <v>9910</v>
      </c>
      <c r="E146" s="37" t="str">
        <f t="shared" si="8"/>
        <v>900119910</v>
      </c>
      <c r="F146" s="36" t="s">
        <v>67</v>
      </c>
      <c r="G146" s="35" t="s">
        <v>232</v>
      </c>
      <c r="K146" s="36"/>
    </row>
    <row r="147" spans="1:11" s="35" customFormat="1" x14ac:dyDescent="0.2">
      <c r="A147" s="34">
        <v>9911</v>
      </c>
      <c r="B147" s="35" t="s">
        <v>158</v>
      </c>
      <c r="C147" s="35" t="str">
        <f t="shared" si="6"/>
        <v>KGM Mittenaar Stiftung</v>
      </c>
      <c r="D147" s="37" t="str">
        <f t="shared" si="7"/>
        <v>9911</v>
      </c>
      <c r="E147" s="37" t="str">
        <f t="shared" si="8"/>
        <v>900119911</v>
      </c>
      <c r="F147" s="36" t="s">
        <v>67</v>
      </c>
      <c r="G147" s="35" t="s">
        <v>232</v>
      </c>
      <c r="K147" s="36"/>
    </row>
    <row r="148" spans="1:11" s="35" customFormat="1" x14ac:dyDescent="0.2">
      <c r="A148" s="34">
        <v>9912</v>
      </c>
      <c r="B148" s="35" t="s">
        <v>159</v>
      </c>
      <c r="C148" s="35" t="str">
        <f t="shared" si="6"/>
        <v>KGM Laubuseschbach Stiftung</v>
      </c>
      <c r="D148" s="37" t="str">
        <f t="shared" si="7"/>
        <v>9912</v>
      </c>
      <c r="E148" s="37" t="str">
        <f t="shared" si="8"/>
        <v>900119912</v>
      </c>
      <c r="F148" s="36" t="s">
        <v>102</v>
      </c>
      <c r="G148" s="35" t="s">
        <v>122</v>
      </c>
      <c r="K148" s="36"/>
    </row>
    <row r="149" spans="1:11" s="35" customFormat="1" x14ac:dyDescent="0.2">
      <c r="A149" s="34">
        <v>9913</v>
      </c>
      <c r="B149" s="35" t="s">
        <v>160</v>
      </c>
      <c r="C149" s="35" t="str">
        <f t="shared" si="6"/>
        <v>KGM Limburg a.d.Lahn Stiftung</v>
      </c>
      <c r="D149" s="37" t="str">
        <f t="shared" si="7"/>
        <v>9913</v>
      </c>
      <c r="E149" s="37" t="str">
        <f t="shared" si="8"/>
        <v>900119913</v>
      </c>
      <c r="F149" s="36" t="s">
        <v>102</v>
      </c>
      <c r="G149" s="35" t="s">
        <v>122</v>
      </c>
      <c r="H149" s="40"/>
      <c r="I149" s="40"/>
      <c r="J149" s="40"/>
      <c r="K149" s="37"/>
    </row>
    <row r="150" spans="1:11" s="35" customFormat="1" x14ac:dyDescent="0.2">
      <c r="A150" s="34">
        <v>9914</v>
      </c>
      <c r="B150" s="35" t="s">
        <v>161</v>
      </c>
      <c r="C150" s="35" t="str">
        <f t="shared" si="6"/>
        <v>KGM Essersh.-Bermbach Stiftung</v>
      </c>
      <c r="D150" s="37" t="str">
        <f t="shared" si="7"/>
        <v>9914</v>
      </c>
      <c r="E150" s="37" t="str">
        <f t="shared" si="8"/>
        <v>900119914</v>
      </c>
      <c r="F150" s="36" t="s">
        <v>124</v>
      </c>
      <c r="G150" s="35" t="s">
        <v>147</v>
      </c>
      <c r="H150" s="40"/>
      <c r="I150" s="40"/>
      <c r="J150" s="40"/>
      <c r="K150" s="37"/>
    </row>
    <row r="151" spans="1:11" s="35" customFormat="1" x14ac:dyDescent="0.2">
      <c r="A151" s="34">
        <v>9915</v>
      </c>
      <c r="B151" s="35" t="s">
        <v>162</v>
      </c>
      <c r="C151" s="35" t="str">
        <f t="shared" si="6"/>
        <v>KGM Niedershausen Stiftung</v>
      </c>
      <c r="D151" s="37" t="str">
        <f t="shared" si="7"/>
        <v>9915</v>
      </c>
      <c r="E151" s="37" t="str">
        <f t="shared" si="8"/>
        <v>900119915</v>
      </c>
      <c r="F151" s="36" t="s">
        <v>124</v>
      </c>
      <c r="G151" s="35" t="s">
        <v>147</v>
      </c>
      <c r="H151" s="40"/>
      <c r="I151" s="40"/>
      <c r="J151" s="40"/>
      <c r="K151" s="37"/>
    </row>
    <row r="152" spans="1:11" s="35" customFormat="1" x14ac:dyDescent="0.2">
      <c r="A152" s="41">
        <v>80201</v>
      </c>
      <c r="B152" s="35" t="s">
        <v>163</v>
      </c>
      <c r="C152" s="35" t="str">
        <f t="shared" si="6"/>
        <v>Kita Allendorf/Eder</v>
      </c>
      <c r="D152" s="37" t="str">
        <f t="shared" si="7"/>
        <v>0802</v>
      </c>
      <c r="E152" s="37" t="str">
        <f t="shared" si="8"/>
        <v>900110802</v>
      </c>
      <c r="F152" s="36" t="s">
        <v>16</v>
      </c>
      <c r="G152" s="35" t="s">
        <v>65</v>
      </c>
      <c r="H152" s="40"/>
      <c r="I152" s="40"/>
      <c r="J152" s="42"/>
      <c r="K152" s="40"/>
    </row>
    <row r="153" spans="1:11" s="35" customFormat="1" x14ac:dyDescent="0.2">
      <c r="A153" s="41">
        <v>80401</v>
      </c>
      <c r="B153" s="35" t="s">
        <v>164</v>
      </c>
      <c r="C153" s="35" t="str">
        <f t="shared" si="6"/>
        <v>Kita Battenfeld</v>
      </c>
      <c r="D153" s="37" t="str">
        <f t="shared" si="7"/>
        <v>0804</v>
      </c>
      <c r="E153" s="37" t="str">
        <f t="shared" si="8"/>
        <v>900110804</v>
      </c>
      <c r="F153" s="36" t="s">
        <v>16</v>
      </c>
      <c r="G153" s="35" t="s">
        <v>65</v>
      </c>
      <c r="H153" s="40"/>
      <c r="I153" s="40"/>
      <c r="J153" s="40"/>
      <c r="K153" s="37"/>
    </row>
    <row r="154" spans="1:11" s="35" customFormat="1" x14ac:dyDescent="0.2">
      <c r="A154" s="41">
        <v>80402</v>
      </c>
      <c r="B154" s="35" t="s">
        <v>165</v>
      </c>
      <c r="C154" s="35" t="str">
        <f t="shared" ref="C154:C217" si="9">MID(B154,5,100)</f>
        <v>Kita Rennertehausen</v>
      </c>
      <c r="D154" s="37" t="str">
        <f t="shared" si="7"/>
        <v>0804</v>
      </c>
      <c r="E154" s="37" t="str">
        <f t="shared" si="8"/>
        <v>900110804</v>
      </c>
      <c r="F154" s="36" t="s">
        <v>16</v>
      </c>
      <c r="G154" s="35" t="s">
        <v>65</v>
      </c>
      <c r="H154" s="40"/>
      <c r="I154" s="40"/>
      <c r="J154" s="40"/>
      <c r="K154" s="37"/>
    </row>
    <row r="155" spans="1:11" s="35" customFormat="1" x14ac:dyDescent="0.2">
      <c r="A155" s="41">
        <v>81201</v>
      </c>
      <c r="B155" s="35" t="s">
        <v>166</v>
      </c>
      <c r="C155" s="35" t="str">
        <f t="shared" si="9"/>
        <v>Kita Dodenau</v>
      </c>
      <c r="D155" s="37" t="str">
        <f t="shared" si="7"/>
        <v>0812</v>
      </c>
      <c r="E155" s="37" t="str">
        <f t="shared" si="8"/>
        <v>900110812</v>
      </c>
      <c r="F155" s="36" t="s">
        <v>16</v>
      </c>
      <c r="G155" s="35" t="s">
        <v>65</v>
      </c>
      <c r="H155" s="40"/>
      <c r="I155" s="40"/>
      <c r="J155" s="40"/>
      <c r="K155" s="37"/>
    </row>
    <row r="156" spans="1:11" s="35" customFormat="1" x14ac:dyDescent="0.2">
      <c r="A156" s="41">
        <v>81501</v>
      </c>
      <c r="B156" s="35" t="s">
        <v>167</v>
      </c>
      <c r="C156" s="35" t="str">
        <f t="shared" si="9"/>
        <v>Kita Oberasphe</v>
      </c>
      <c r="D156" s="37" t="str">
        <f t="shared" si="7"/>
        <v>0815</v>
      </c>
      <c r="E156" s="37" t="str">
        <f t="shared" si="8"/>
        <v>900110815</v>
      </c>
      <c r="F156" s="36" t="s">
        <v>16</v>
      </c>
      <c r="G156" s="35" t="s">
        <v>65</v>
      </c>
      <c r="H156" s="40"/>
      <c r="I156" s="40"/>
      <c r="J156" s="40"/>
      <c r="K156" s="37"/>
    </row>
    <row r="157" spans="1:11" s="35" customFormat="1" x14ac:dyDescent="0.2">
      <c r="A157" s="41">
        <v>81801</v>
      </c>
      <c r="B157" s="35" t="s">
        <v>168</v>
      </c>
      <c r="C157" s="35" t="str">
        <f t="shared" si="9"/>
        <v>Kita Laisa</v>
      </c>
      <c r="D157" s="37" t="str">
        <f t="shared" si="7"/>
        <v>0818</v>
      </c>
      <c r="E157" s="37" t="str">
        <f t="shared" si="8"/>
        <v>900110818</v>
      </c>
      <c r="F157" s="36" t="s">
        <v>16</v>
      </c>
      <c r="G157" s="35" t="s">
        <v>65</v>
      </c>
      <c r="H157" s="40"/>
      <c r="I157" s="40"/>
      <c r="J157" s="40"/>
      <c r="K157" s="37"/>
    </row>
    <row r="158" spans="1:11" s="35" customFormat="1" x14ac:dyDescent="0.2">
      <c r="A158" s="41">
        <v>81901</v>
      </c>
      <c r="B158" s="35" t="s">
        <v>169</v>
      </c>
      <c r="C158" s="35" t="str">
        <f t="shared" si="9"/>
        <v>Kita Oberdieten</v>
      </c>
      <c r="D158" s="37" t="str">
        <f t="shared" si="7"/>
        <v>0819</v>
      </c>
      <c r="E158" s="37" t="str">
        <f t="shared" si="8"/>
        <v>900110819</v>
      </c>
      <c r="F158" s="36" t="s">
        <v>16</v>
      </c>
      <c r="G158" s="35" t="s">
        <v>65</v>
      </c>
      <c r="H158" s="40"/>
      <c r="I158" s="40"/>
      <c r="J158" s="40"/>
      <c r="K158" s="37"/>
    </row>
    <row r="159" spans="1:11" s="35" customFormat="1" x14ac:dyDescent="0.2">
      <c r="A159" s="41">
        <v>82001</v>
      </c>
      <c r="B159" s="35" t="s">
        <v>170</v>
      </c>
      <c r="C159" s="35" t="str">
        <f t="shared" si="9"/>
        <v>Kita Wallau</v>
      </c>
      <c r="D159" s="37" t="str">
        <f t="shared" si="7"/>
        <v>0820</v>
      </c>
      <c r="E159" s="37" t="str">
        <f t="shared" si="8"/>
        <v>900110820</v>
      </c>
      <c r="F159" s="36" t="s">
        <v>16</v>
      </c>
      <c r="G159" s="35" t="s">
        <v>65</v>
      </c>
      <c r="H159" s="40"/>
      <c r="I159" s="40"/>
      <c r="J159" s="40"/>
      <c r="K159" s="37"/>
    </row>
    <row r="160" spans="1:11" s="35" customFormat="1" x14ac:dyDescent="0.2">
      <c r="A160" s="41">
        <v>83201</v>
      </c>
      <c r="B160" s="35" t="s">
        <v>171</v>
      </c>
      <c r="C160" s="35" t="str">
        <f t="shared" si="9"/>
        <v>Kita Heidenest</v>
      </c>
      <c r="D160" s="37" t="str">
        <f t="shared" si="7"/>
        <v>0832</v>
      </c>
      <c r="E160" s="37" t="str">
        <f t="shared" si="8"/>
        <v>900110832</v>
      </c>
      <c r="F160" s="36" t="s">
        <v>16</v>
      </c>
      <c r="G160" s="35" t="s">
        <v>65</v>
      </c>
      <c r="H160" s="40"/>
      <c r="I160" s="40"/>
      <c r="J160" s="40"/>
      <c r="K160" s="37"/>
    </row>
    <row r="161" spans="1:11" s="35" customFormat="1" x14ac:dyDescent="0.2">
      <c r="A161" s="41">
        <v>83801</v>
      </c>
      <c r="B161" s="35" t="s">
        <v>172</v>
      </c>
      <c r="C161" s="35" t="str">
        <f t="shared" si="9"/>
        <v>Kita Regenbogen</v>
      </c>
      <c r="D161" s="37" t="str">
        <f t="shared" si="7"/>
        <v>0838</v>
      </c>
      <c r="E161" s="37" t="str">
        <f t="shared" si="8"/>
        <v>900110838</v>
      </c>
      <c r="F161" s="36" t="s">
        <v>16</v>
      </c>
      <c r="G161" s="35" t="s">
        <v>65</v>
      </c>
      <c r="H161" s="40"/>
      <c r="I161" s="40"/>
      <c r="J161" s="40"/>
      <c r="K161" s="37"/>
    </row>
    <row r="162" spans="1:11" s="35" customFormat="1" x14ac:dyDescent="0.2">
      <c r="A162" s="41">
        <v>84301</v>
      </c>
      <c r="B162" s="35" t="s">
        <v>173</v>
      </c>
      <c r="C162" s="35" t="str">
        <f t="shared" si="9"/>
        <v>Kita Arche Noah</v>
      </c>
      <c r="D162" s="37" t="str">
        <f t="shared" si="7"/>
        <v>0843</v>
      </c>
      <c r="E162" s="37" t="str">
        <f t="shared" si="8"/>
        <v>900110843</v>
      </c>
      <c r="F162" s="36" t="s">
        <v>16</v>
      </c>
      <c r="G162" s="35" t="s">
        <v>65</v>
      </c>
      <c r="H162" s="40"/>
      <c r="I162" s="40"/>
      <c r="J162" s="40"/>
      <c r="K162" s="37"/>
    </row>
    <row r="163" spans="1:11" s="35" customFormat="1" x14ac:dyDescent="0.2">
      <c r="A163" s="41">
        <v>84901</v>
      </c>
      <c r="B163" s="35" t="s">
        <v>174</v>
      </c>
      <c r="C163" s="35" t="str">
        <f t="shared" si="9"/>
        <v>Kita Niedereisenhausen</v>
      </c>
      <c r="D163" s="37" t="str">
        <f t="shared" si="7"/>
        <v>0849</v>
      </c>
      <c r="E163" s="37" t="str">
        <f t="shared" si="8"/>
        <v>900110849</v>
      </c>
      <c r="F163" s="36" t="s">
        <v>16</v>
      </c>
      <c r="G163" s="35" t="s">
        <v>65</v>
      </c>
      <c r="H163" s="40"/>
      <c r="I163" s="40"/>
      <c r="J163" s="40"/>
      <c r="K163" s="37"/>
    </row>
    <row r="164" spans="1:11" s="35" customFormat="1" x14ac:dyDescent="0.2">
      <c r="A164" s="41">
        <v>85001</v>
      </c>
      <c r="B164" s="35" t="s">
        <v>175</v>
      </c>
      <c r="C164" s="35" t="str">
        <f t="shared" si="9"/>
        <v>Kita Oberhörlen</v>
      </c>
      <c r="D164" s="37" t="str">
        <f t="shared" si="7"/>
        <v>0850</v>
      </c>
      <c r="E164" s="37" t="str">
        <f t="shared" si="8"/>
        <v>900110850</v>
      </c>
      <c r="F164" s="36" t="s">
        <v>16</v>
      </c>
      <c r="G164" s="35" t="s">
        <v>65</v>
      </c>
      <c r="H164" s="40"/>
      <c r="I164" s="40"/>
      <c r="J164" s="40"/>
      <c r="K164" s="37"/>
    </row>
    <row r="165" spans="1:11" s="35" customFormat="1" x14ac:dyDescent="0.2">
      <c r="A165" s="41">
        <v>85301</v>
      </c>
      <c r="B165" s="35" t="s">
        <v>176</v>
      </c>
      <c r="C165" s="35" t="str">
        <f t="shared" si="9"/>
        <v>Kita Simmersbach</v>
      </c>
      <c r="D165" s="37" t="str">
        <f t="shared" si="7"/>
        <v>0853</v>
      </c>
      <c r="E165" s="37" t="str">
        <f t="shared" si="8"/>
        <v>900110853</v>
      </c>
      <c r="F165" s="36" t="s">
        <v>16</v>
      </c>
      <c r="G165" s="35" t="s">
        <v>65</v>
      </c>
      <c r="H165" s="40"/>
      <c r="I165" s="40"/>
      <c r="J165" s="40"/>
      <c r="K165" s="37"/>
    </row>
    <row r="166" spans="1:11" s="35" customFormat="1" x14ac:dyDescent="0.2">
      <c r="A166" s="41">
        <v>89801</v>
      </c>
      <c r="B166" s="35" t="s">
        <v>177</v>
      </c>
      <c r="C166" s="35" t="str">
        <f t="shared" si="9"/>
        <v>Kita Kinder- u.Fam.Haus Maia</v>
      </c>
      <c r="D166" s="37" t="str">
        <f t="shared" si="7"/>
        <v>0898</v>
      </c>
      <c r="E166" s="37" t="str">
        <f t="shared" si="8"/>
        <v>900110898</v>
      </c>
      <c r="F166" s="36" t="s">
        <v>16</v>
      </c>
      <c r="G166" s="35" t="s">
        <v>65</v>
      </c>
      <c r="H166" s="40"/>
      <c r="I166" s="40"/>
      <c r="J166" s="40"/>
      <c r="K166" s="37"/>
    </row>
    <row r="167" spans="1:11" s="35" customFormat="1" x14ac:dyDescent="0.2">
      <c r="A167" s="41">
        <v>89802</v>
      </c>
      <c r="B167" s="35" t="s">
        <v>178</v>
      </c>
      <c r="C167" s="35" t="str">
        <f t="shared" si="9"/>
        <v>Kita Vier Wände FZ Dautphetal</v>
      </c>
      <c r="D167" s="37" t="str">
        <f t="shared" si="7"/>
        <v>0898</v>
      </c>
      <c r="E167" s="37" t="str">
        <f t="shared" si="8"/>
        <v>900110898</v>
      </c>
      <c r="F167" s="36" t="s">
        <v>16</v>
      </c>
      <c r="G167" s="35" t="s">
        <v>65</v>
      </c>
      <c r="H167" s="40"/>
      <c r="I167" s="40"/>
      <c r="J167" s="40"/>
      <c r="K167" s="37"/>
    </row>
    <row r="168" spans="1:11" s="35" customFormat="1" x14ac:dyDescent="0.2">
      <c r="A168" s="41">
        <v>89807</v>
      </c>
      <c r="B168" s="35" t="s">
        <v>179</v>
      </c>
      <c r="C168" s="35" t="str">
        <f t="shared" si="9"/>
        <v>Kita Biedenkopf</v>
      </c>
      <c r="D168" s="37" t="str">
        <f t="shared" si="7"/>
        <v>0898</v>
      </c>
      <c r="E168" s="37" t="str">
        <f t="shared" si="8"/>
        <v>900110898</v>
      </c>
      <c r="F168" s="36" t="s">
        <v>16</v>
      </c>
      <c r="G168" s="35" t="s">
        <v>65</v>
      </c>
      <c r="H168" s="40"/>
      <c r="I168" s="40"/>
      <c r="J168" s="40"/>
      <c r="K168" s="37"/>
    </row>
    <row r="169" spans="1:11" s="35" customFormat="1" x14ac:dyDescent="0.2">
      <c r="A169" s="41">
        <v>89808</v>
      </c>
      <c r="B169" s="35" t="s">
        <v>180</v>
      </c>
      <c r="C169" s="35" t="str">
        <f t="shared" si="9"/>
        <v>Kita Breidenstein</v>
      </c>
      <c r="D169" s="37" t="str">
        <f t="shared" si="7"/>
        <v>0898</v>
      </c>
      <c r="E169" s="37" t="str">
        <f t="shared" si="8"/>
        <v>900110898</v>
      </c>
      <c r="F169" s="36" t="s">
        <v>16</v>
      </c>
      <c r="G169" s="35" t="s">
        <v>65</v>
      </c>
      <c r="H169" s="40"/>
      <c r="I169" s="40"/>
      <c r="J169" s="40"/>
      <c r="K169" s="37"/>
    </row>
    <row r="170" spans="1:11" s="35" customFormat="1" x14ac:dyDescent="0.2">
      <c r="A170" s="41">
        <v>89809</v>
      </c>
      <c r="B170" s="35" t="s">
        <v>181</v>
      </c>
      <c r="C170" s="35" t="str">
        <f t="shared" si="9"/>
        <v>Kita Buchenau</v>
      </c>
      <c r="D170" s="37" t="str">
        <f t="shared" si="7"/>
        <v>0898</v>
      </c>
      <c r="E170" s="37" t="str">
        <f t="shared" si="8"/>
        <v>900110898</v>
      </c>
      <c r="F170" s="36" t="s">
        <v>16</v>
      </c>
      <c r="G170" s="35" t="s">
        <v>65</v>
      </c>
      <c r="H170" s="40"/>
      <c r="I170" s="40"/>
      <c r="J170" s="40"/>
      <c r="K170" s="37"/>
    </row>
    <row r="171" spans="1:11" s="35" customFormat="1" x14ac:dyDescent="0.2">
      <c r="A171" s="41">
        <v>89810</v>
      </c>
      <c r="B171" s="35" t="s">
        <v>182</v>
      </c>
      <c r="C171" s="35" t="str">
        <f t="shared" si="9"/>
        <v>Kita Rothkehlchen</v>
      </c>
      <c r="D171" s="37" t="str">
        <f t="shared" si="7"/>
        <v>0898</v>
      </c>
      <c r="E171" s="37" t="str">
        <f t="shared" si="8"/>
        <v>900110898</v>
      </c>
      <c r="F171" s="36" t="s">
        <v>16</v>
      </c>
      <c r="G171" s="35" t="s">
        <v>65</v>
      </c>
      <c r="H171" s="40"/>
      <c r="I171" s="40"/>
      <c r="J171" s="40"/>
      <c r="K171" s="37"/>
    </row>
    <row r="172" spans="1:11" s="35" customFormat="1" x14ac:dyDescent="0.2">
      <c r="A172" s="41">
        <v>89811</v>
      </c>
      <c r="B172" s="35" t="s">
        <v>183</v>
      </c>
      <c r="C172" s="35" t="str">
        <f t="shared" si="9"/>
        <v>Kita Engelbach</v>
      </c>
      <c r="D172" s="37" t="str">
        <f t="shared" si="7"/>
        <v>0898</v>
      </c>
      <c r="E172" s="37" t="str">
        <f t="shared" si="8"/>
        <v>900110898</v>
      </c>
      <c r="F172" s="36" t="s">
        <v>16</v>
      </c>
      <c r="G172" s="35" t="s">
        <v>65</v>
      </c>
      <c r="H172" s="40"/>
      <c r="I172" s="40"/>
      <c r="J172" s="40"/>
      <c r="K172" s="37"/>
    </row>
    <row r="173" spans="1:11" s="35" customFormat="1" x14ac:dyDescent="0.2">
      <c r="A173" s="41">
        <v>89813</v>
      </c>
      <c r="B173" s="35" t="s">
        <v>184</v>
      </c>
      <c r="C173" s="35" t="str">
        <f t="shared" si="9"/>
        <v>Kita Kombach</v>
      </c>
      <c r="D173" s="37" t="str">
        <f t="shared" si="7"/>
        <v>0898</v>
      </c>
      <c r="E173" s="37" t="str">
        <f t="shared" si="8"/>
        <v>900110898</v>
      </c>
      <c r="F173" s="36" t="s">
        <v>16</v>
      </c>
      <c r="G173" s="35" t="s">
        <v>65</v>
      </c>
      <c r="H173" s="40"/>
      <c r="I173" s="40"/>
      <c r="J173" s="40"/>
      <c r="K173" s="37"/>
    </row>
    <row r="174" spans="1:11" s="35" customFormat="1" x14ac:dyDescent="0.2">
      <c r="A174" s="41">
        <v>89818</v>
      </c>
      <c r="B174" s="35" t="s">
        <v>185</v>
      </c>
      <c r="C174" s="35" t="str">
        <f t="shared" si="9"/>
        <v>Kita Wichernzwerge</v>
      </c>
      <c r="D174" s="37" t="str">
        <f t="shared" si="7"/>
        <v>0898</v>
      </c>
      <c r="E174" s="37" t="str">
        <f t="shared" si="8"/>
        <v>900110898</v>
      </c>
      <c r="F174" s="36" t="s">
        <v>16</v>
      </c>
      <c r="G174" s="35" t="s">
        <v>65</v>
      </c>
      <c r="H174" s="40"/>
      <c r="I174" s="40"/>
      <c r="J174" s="40"/>
      <c r="K174" s="37"/>
    </row>
    <row r="175" spans="1:11" s="35" customFormat="1" x14ac:dyDescent="0.2">
      <c r="A175" s="41">
        <v>89820</v>
      </c>
      <c r="B175" s="35" t="s">
        <v>186</v>
      </c>
      <c r="C175" s="35" t="str">
        <f t="shared" si="9"/>
        <v>Kita Löwenzahn</v>
      </c>
      <c r="D175" s="37" t="str">
        <f t="shared" si="7"/>
        <v>0898</v>
      </c>
      <c r="E175" s="37" t="str">
        <f t="shared" si="8"/>
        <v>900110898</v>
      </c>
      <c r="F175" s="36" t="s">
        <v>16</v>
      </c>
      <c r="G175" s="35" t="s">
        <v>65</v>
      </c>
      <c r="H175" s="40"/>
      <c r="I175" s="40"/>
      <c r="J175" s="40"/>
      <c r="K175" s="37"/>
    </row>
    <row r="176" spans="1:11" s="35" customFormat="1" x14ac:dyDescent="0.2">
      <c r="A176" s="41">
        <v>89822</v>
      </c>
      <c r="B176" s="35" t="s">
        <v>187</v>
      </c>
      <c r="C176" s="35" t="str">
        <f t="shared" si="9"/>
        <v>Kita Gönnern</v>
      </c>
      <c r="D176" s="37" t="str">
        <f t="shared" si="7"/>
        <v>0898</v>
      </c>
      <c r="E176" s="37" t="str">
        <f t="shared" si="8"/>
        <v>900110898</v>
      </c>
      <c r="F176" s="36" t="s">
        <v>16</v>
      </c>
      <c r="G176" s="35" t="s">
        <v>65</v>
      </c>
      <c r="H176" s="40"/>
      <c r="I176" s="40"/>
      <c r="J176" s="40"/>
      <c r="K176" s="37"/>
    </row>
    <row r="177" spans="1:11" s="35" customFormat="1" x14ac:dyDescent="0.2">
      <c r="A177" s="41">
        <v>89823</v>
      </c>
      <c r="B177" s="35" t="s">
        <v>188</v>
      </c>
      <c r="C177" s="35" t="str">
        <f t="shared" si="9"/>
        <v>Kita Senfkorn</v>
      </c>
      <c r="D177" s="37" t="str">
        <f t="shared" si="7"/>
        <v>0898</v>
      </c>
      <c r="E177" s="37" t="str">
        <f t="shared" si="8"/>
        <v>900110898</v>
      </c>
      <c r="F177" s="36" t="s">
        <v>16</v>
      </c>
      <c r="G177" s="35" t="s">
        <v>65</v>
      </c>
      <c r="H177" s="40"/>
      <c r="I177" s="40"/>
      <c r="J177" s="40"/>
      <c r="K177" s="37"/>
    </row>
    <row r="178" spans="1:11" s="35" customFormat="1" x14ac:dyDescent="0.2">
      <c r="A178" s="41">
        <v>89825</v>
      </c>
      <c r="B178" s="35" t="s">
        <v>189</v>
      </c>
      <c r="C178" s="35" t="str">
        <f t="shared" si="9"/>
        <v>Kita Mornshausen</v>
      </c>
      <c r="D178" s="37" t="str">
        <f t="shared" si="7"/>
        <v>0898</v>
      </c>
      <c r="E178" s="37" t="str">
        <f t="shared" si="8"/>
        <v>900110898</v>
      </c>
      <c r="F178" s="36" t="s">
        <v>16</v>
      </c>
      <c r="G178" s="35" t="s">
        <v>65</v>
      </c>
      <c r="H178" s="40"/>
      <c r="I178" s="40"/>
      <c r="J178" s="40"/>
      <c r="K178" s="37"/>
    </row>
    <row r="179" spans="1:11" s="35" customFormat="1" x14ac:dyDescent="0.2">
      <c r="A179" s="41">
        <v>89829</v>
      </c>
      <c r="B179" s="35" t="s">
        <v>190</v>
      </c>
      <c r="C179" s="35" t="str">
        <f t="shared" si="9"/>
        <v>Kita Weidenhausen</v>
      </c>
      <c r="D179" s="37" t="str">
        <f t="shared" si="7"/>
        <v>0898</v>
      </c>
      <c r="E179" s="37" t="str">
        <f t="shared" si="8"/>
        <v>900110898</v>
      </c>
      <c r="F179" s="36" t="s">
        <v>16</v>
      </c>
      <c r="G179" s="35" t="s">
        <v>65</v>
      </c>
      <c r="H179" s="40"/>
      <c r="I179" s="40"/>
      <c r="J179" s="40"/>
      <c r="K179" s="37"/>
    </row>
    <row r="180" spans="1:11" s="35" customFormat="1" x14ac:dyDescent="0.2">
      <c r="A180" s="41">
        <v>170201</v>
      </c>
      <c r="B180" s="35" t="s">
        <v>191</v>
      </c>
      <c r="C180" s="35" t="str">
        <f t="shared" si="9"/>
        <v>Kita Steckemännchen</v>
      </c>
      <c r="D180" s="37" t="str">
        <f t="shared" si="7"/>
        <v>1702</v>
      </c>
      <c r="E180" s="37" t="str">
        <f t="shared" si="8"/>
        <v>900111702</v>
      </c>
      <c r="F180" s="36" t="s">
        <v>67</v>
      </c>
      <c r="G180" s="35" t="s">
        <v>232</v>
      </c>
      <c r="H180" s="40"/>
      <c r="I180" s="40"/>
      <c r="J180" s="40"/>
      <c r="K180" s="37"/>
    </row>
    <row r="181" spans="1:11" s="35" customFormat="1" x14ac:dyDescent="0.2">
      <c r="A181" s="41">
        <v>170401</v>
      </c>
      <c r="B181" s="35" t="s">
        <v>192</v>
      </c>
      <c r="C181" s="35" t="str">
        <f t="shared" si="9"/>
        <v>Kita Mittelfeld</v>
      </c>
      <c r="D181" s="37" t="str">
        <f t="shared" si="7"/>
        <v>1704</v>
      </c>
      <c r="E181" s="37" t="str">
        <f t="shared" si="8"/>
        <v>900111704</v>
      </c>
      <c r="F181" s="36" t="s">
        <v>67</v>
      </c>
      <c r="G181" s="35" t="s">
        <v>232</v>
      </c>
      <c r="H181" s="40"/>
      <c r="I181" s="40"/>
      <c r="J181" s="40"/>
      <c r="K181" s="37"/>
    </row>
    <row r="182" spans="1:11" s="35" customFormat="1" x14ac:dyDescent="0.2">
      <c r="A182" s="41">
        <v>170701</v>
      </c>
      <c r="B182" s="35" t="s">
        <v>193</v>
      </c>
      <c r="C182" s="35" t="str">
        <f t="shared" si="9"/>
        <v>Kita Pusteblume</v>
      </c>
      <c r="D182" s="37" t="str">
        <f t="shared" si="7"/>
        <v>1707</v>
      </c>
      <c r="E182" s="37" t="str">
        <f t="shared" si="8"/>
        <v>900111707</v>
      </c>
      <c r="F182" s="36" t="s">
        <v>67</v>
      </c>
      <c r="G182" s="35" t="s">
        <v>232</v>
      </c>
      <c r="H182" s="40"/>
      <c r="I182" s="40"/>
      <c r="J182" s="40"/>
      <c r="K182" s="37"/>
    </row>
    <row r="183" spans="1:11" s="35" customFormat="1" x14ac:dyDescent="0.2">
      <c r="A183" s="41">
        <v>170801</v>
      </c>
      <c r="B183" s="35" t="s">
        <v>194</v>
      </c>
      <c r="C183" s="35" t="str">
        <f t="shared" si="9"/>
        <v>Kita Panama</v>
      </c>
      <c r="D183" s="37" t="str">
        <f t="shared" si="7"/>
        <v>1708</v>
      </c>
      <c r="E183" s="37" t="str">
        <f t="shared" si="8"/>
        <v>900111708</v>
      </c>
      <c r="F183" s="36" t="s">
        <v>67</v>
      </c>
      <c r="G183" s="35" t="s">
        <v>232</v>
      </c>
      <c r="H183" s="40"/>
      <c r="I183" s="40"/>
      <c r="J183" s="40"/>
      <c r="K183" s="37"/>
    </row>
    <row r="184" spans="1:11" s="35" customFormat="1" x14ac:dyDescent="0.2">
      <c r="A184" s="41">
        <v>170901</v>
      </c>
      <c r="B184" s="35" t="s">
        <v>195</v>
      </c>
      <c r="C184" s="35" t="str">
        <f t="shared" si="9"/>
        <v>Kita Ewersbach</v>
      </c>
      <c r="D184" s="37" t="str">
        <f t="shared" si="7"/>
        <v>1709</v>
      </c>
      <c r="E184" s="37" t="str">
        <f t="shared" si="8"/>
        <v>900111709</v>
      </c>
      <c r="F184" s="36" t="s">
        <v>67</v>
      </c>
      <c r="G184" s="35" t="s">
        <v>232</v>
      </c>
      <c r="H184" s="40"/>
      <c r="I184" s="40"/>
      <c r="J184" s="40"/>
      <c r="K184" s="37"/>
    </row>
    <row r="185" spans="1:11" s="35" customFormat="1" x14ac:dyDescent="0.2">
      <c r="A185" s="41">
        <v>170902</v>
      </c>
      <c r="B185" s="35" t="s">
        <v>196</v>
      </c>
      <c r="C185" s="35" t="str">
        <f t="shared" si="9"/>
        <v>Kita Felsengrund Mandeln</v>
      </c>
      <c r="D185" s="37" t="str">
        <f t="shared" si="7"/>
        <v>1709</v>
      </c>
      <c r="E185" s="37" t="str">
        <f t="shared" si="8"/>
        <v>900111709</v>
      </c>
      <c r="F185" s="36" t="s">
        <v>67</v>
      </c>
      <c r="G185" s="35" t="s">
        <v>232</v>
      </c>
      <c r="H185" s="40"/>
      <c r="I185" s="40"/>
      <c r="J185" s="40"/>
      <c r="K185" s="37"/>
    </row>
    <row r="186" spans="1:11" s="35" customFormat="1" x14ac:dyDescent="0.2">
      <c r="A186" s="41">
        <v>170903</v>
      </c>
      <c r="B186" s="35" t="s">
        <v>197</v>
      </c>
      <c r="C186" s="35" t="str">
        <f t="shared" si="9"/>
        <v>Kita Sonnenschein Rittershsn.</v>
      </c>
      <c r="D186" s="37" t="str">
        <f t="shared" si="7"/>
        <v>1709</v>
      </c>
      <c r="E186" s="37" t="str">
        <f t="shared" si="8"/>
        <v>900111709</v>
      </c>
      <c r="F186" s="36" t="s">
        <v>67</v>
      </c>
      <c r="G186" s="35" t="s">
        <v>232</v>
      </c>
      <c r="H186" s="40"/>
      <c r="I186" s="40"/>
      <c r="J186" s="40"/>
      <c r="K186" s="37"/>
    </row>
    <row r="187" spans="1:11" s="35" customFormat="1" x14ac:dyDescent="0.2">
      <c r="A187" s="41">
        <v>170904</v>
      </c>
      <c r="B187" s="35" t="s">
        <v>198</v>
      </c>
      <c r="C187" s="35" t="str">
        <f t="shared" si="9"/>
        <v>Kita Regenbogen Steinbrücken</v>
      </c>
      <c r="D187" s="37" t="str">
        <f t="shared" si="7"/>
        <v>1709</v>
      </c>
      <c r="E187" s="37" t="str">
        <f t="shared" si="8"/>
        <v>900111709</v>
      </c>
      <c r="F187" s="36" t="s">
        <v>67</v>
      </c>
      <c r="G187" s="35" t="s">
        <v>232</v>
      </c>
      <c r="H187" s="40"/>
      <c r="I187" s="40"/>
      <c r="J187" s="40"/>
      <c r="K187" s="37"/>
    </row>
    <row r="188" spans="1:11" s="35" customFormat="1" x14ac:dyDescent="0.2">
      <c r="A188" s="41">
        <v>171001</v>
      </c>
      <c r="B188" s="35" t="s">
        <v>199</v>
      </c>
      <c r="C188" s="35" t="str">
        <f t="shared" si="9"/>
        <v>Kita Fam.Zentrum Frohnhausen</v>
      </c>
      <c r="D188" s="37" t="str">
        <f t="shared" si="7"/>
        <v>1710</v>
      </c>
      <c r="E188" s="37" t="str">
        <f t="shared" si="8"/>
        <v>900111710</v>
      </c>
      <c r="F188" s="36" t="s">
        <v>67</v>
      </c>
      <c r="G188" s="35" t="s">
        <v>232</v>
      </c>
      <c r="H188" s="40"/>
      <c r="I188" s="40"/>
      <c r="J188" s="40"/>
      <c r="K188" s="37"/>
    </row>
    <row r="189" spans="1:11" s="35" customFormat="1" x14ac:dyDescent="0.2">
      <c r="A189" s="41">
        <v>171002</v>
      </c>
      <c r="B189" s="35" t="s">
        <v>200</v>
      </c>
      <c r="C189" s="35" t="str">
        <f t="shared" si="9"/>
        <v>Kita Flohkiste Oranienstr.</v>
      </c>
      <c r="D189" s="37" t="str">
        <f t="shared" si="7"/>
        <v>1710</v>
      </c>
      <c r="E189" s="37" t="str">
        <f t="shared" si="8"/>
        <v>900111710</v>
      </c>
      <c r="F189" s="36" t="s">
        <v>67</v>
      </c>
      <c r="G189" s="35" t="s">
        <v>232</v>
      </c>
      <c r="H189" s="40"/>
      <c r="I189" s="40"/>
      <c r="J189" s="40"/>
      <c r="K189" s="37"/>
    </row>
    <row r="190" spans="1:11" s="35" customFormat="1" x14ac:dyDescent="0.2">
      <c r="A190" s="41">
        <v>171201</v>
      </c>
      <c r="B190" s="35" t="s">
        <v>173</v>
      </c>
      <c r="C190" s="35" t="str">
        <f t="shared" si="9"/>
        <v>Kita Arche Noah</v>
      </c>
      <c r="D190" s="37" t="str">
        <f t="shared" si="7"/>
        <v>1712</v>
      </c>
      <c r="E190" s="37" t="str">
        <f t="shared" si="8"/>
        <v>900111712</v>
      </c>
      <c r="F190" s="36" t="s">
        <v>67</v>
      </c>
      <c r="G190" s="35" t="s">
        <v>232</v>
      </c>
      <c r="H190" s="40"/>
      <c r="I190" s="40"/>
      <c r="J190" s="40"/>
      <c r="K190" s="37"/>
    </row>
    <row r="191" spans="1:11" s="35" customFormat="1" x14ac:dyDescent="0.2">
      <c r="A191" s="41">
        <v>171202</v>
      </c>
      <c r="B191" s="35" t="s">
        <v>201</v>
      </c>
      <c r="C191" s="35" t="str">
        <f t="shared" si="9"/>
        <v>Kita Raupe Nimmersatt H-Bahnh.</v>
      </c>
      <c r="D191" s="37" t="str">
        <f t="shared" si="7"/>
        <v>1712</v>
      </c>
      <c r="E191" s="37" t="str">
        <f t="shared" si="8"/>
        <v>900111712</v>
      </c>
      <c r="F191" s="36" t="s">
        <v>67</v>
      </c>
      <c r="G191" s="35" t="s">
        <v>232</v>
      </c>
      <c r="H191" s="40"/>
      <c r="I191" s="40"/>
      <c r="J191" s="40"/>
      <c r="K191" s="37"/>
    </row>
    <row r="192" spans="1:11" s="35" customFormat="1" x14ac:dyDescent="0.2">
      <c r="A192" s="41">
        <v>171701</v>
      </c>
      <c r="B192" s="35" t="s">
        <v>202</v>
      </c>
      <c r="C192" s="35" t="str">
        <f t="shared" si="9"/>
        <v>Kita Weidelbach</v>
      </c>
      <c r="D192" s="37" t="str">
        <f t="shared" si="7"/>
        <v>1717</v>
      </c>
      <c r="E192" s="37" t="str">
        <f t="shared" si="8"/>
        <v>900111717</v>
      </c>
      <c r="F192" s="36" t="s">
        <v>67</v>
      </c>
      <c r="G192" s="35" t="s">
        <v>232</v>
      </c>
      <c r="H192" s="40"/>
      <c r="I192" s="40"/>
      <c r="J192" s="40"/>
      <c r="K192" s="37"/>
    </row>
    <row r="193" spans="1:11" s="35" customFormat="1" x14ac:dyDescent="0.2">
      <c r="A193" s="41">
        <v>171801</v>
      </c>
      <c r="B193" s="35" t="s">
        <v>203</v>
      </c>
      <c r="C193" s="35" t="str">
        <f t="shared" si="9"/>
        <v>Kita Oberscheld</v>
      </c>
      <c r="D193" s="37" t="str">
        <f t="shared" si="7"/>
        <v>1718</v>
      </c>
      <c r="E193" s="37" t="str">
        <f t="shared" si="8"/>
        <v>900111718</v>
      </c>
      <c r="F193" s="36" t="s">
        <v>67</v>
      </c>
      <c r="G193" s="35" t="s">
        <v>232</v>
      </c>
      <c r="H193" s="40"/>
      <c r="I193" s="40"/>
      <c r="J193" s="40"/>
      <c r="K193" s="37"/>
    </row>
    <row r="194" spans="1:11" s="35" customFormat="1" x14ac:dyDescent="0.2">
      <c r="A194" s="41">
        <v>171901</v>
      </c>
      <c r="B194" s="35" t="s">
        <v>204</v>
      </c>
      <c r="C194" s="35" t="str">
        <f t="shared" si="9"/>
        <v>Kita Kleine Helden</v>
      </c>
      <c r="D194" s="37" t="str">
        <f t="shared" ref="D194:D225" si="10">IF(LEN($A194)&lt;=4,LEFT(TEXT($A194,"0000"),4),LEFT(TEXT($A194,"000000"),4))</f>
        <v>1719</v>
      </c>
      <c r="E194" s="37" t="str">
        <f t="shared" ref="E194:E225" si="11">$I$1&amp;$D194</f>
        <v>900111719</v>
      </c>
      <c r="F194" s="36" t="s">
        <v>67</v>
      </c>
      <c r="G194" s="35" t="s">
        <v>232</v>
      </c>
      <c r="H194" s="40"/>
      <c r="I194" s="40"/>
      <c r="J194" s="40"/>
      <c r="K194" s="37"/>
    </row>
    <row r="195" spans="1:11" s="35" customFormat="1" x14ac:dyDescent="0.2">
      <c r="A195" s="41">
        <v>172001</v>
      </c>
      <c r="B195" s="35" t="s">
        <v>205</v>
      </c>
      <c r="C195" s="35" t="str">
        <f t="shared" si="9"/>
        <v>Kita Meisennest</v>
      </c>
      <c r="D195" s="37" t="str">
        <f t="shared" si="10"/>
        <v>1720</v>
      </c>
      <c r="E195" s="37" t="str">
        <f t="shared" si="11"/>
        <v>900111720</v>
      </c>
      <c r="F195" s="36" t="s">
        <v>67</v>
      </c>
      <c r="G195" s="35" t="s">
        <v>232</v>
      </c>
      <c r="H195" s="40"/>
      <c r="I195" s="40"/>
      <c r="J195" s="40"/>
      <c r="K195" s="37"/>
    </row>
    <row r="196" spans="1:11" s="35" customFormat="1" x14ac:dyDescent="0.2">
      <c r="A196" s="41">
        <v>173101</v>
      </c>
      <c r="B196" s="35" t="s">
        <v>215</v>
      </c>
      <c r="C196" s="35" t="str">
        <f t="shared" si="9"/>
        <v>Kita Ballersbach</v>
      </c>
      <c r="D196" s="37" t="str">
        <f t="shared" si="10"/>
        <v>1731</v>
      </c>
      <c r="E196" s="37" t="str">
        <f t="shared" si="11"/>
        <v>900111731</v>
      </c>
      <c r="F196" s="36" t="s">
        <v>67</v>
      </c>
      <c r="G196" s="35" t="s">
        <v>232</v>
      </c>
      <c r="H196" s="40"/>
      <c r="I196" s="40"/>
      <c r="J196" s="40"/>
      <c r="K196" s="37"/>
    </row>
    <row r="197" spans="1:11" s="35" customFormat="1" x14ac:dyDescent="0.2">
      <c r="A197" s="41">
        <v>173201</v>
      </c>
      <c r="B197" s="35" t="s">
        <v>206</v>
      </c>
      <c r="C197" s="35" t="str">
        <f t="shared" si="9"/>
        <v>Kita Beilstein</v>
      </c>
      <c r="D197" s="37" t="str">
        <f t="shared" si="10"/>
        <v>1732</v>
      </c>
      <c r="E197" s="37" t="str">
        <f t="shared" si="11"/>
        <v>900111732</v>
      </c>
      <c r="F197" s="36" t="s">
        <v>67</v>
      </c>
      <c r="G197" s="35" t="s">
        <v>232</v>
      </c>
      <c r="H197" s="40"/>
      <c r="I197" s="40"/>
      <c r="J197" s="40"/>
      <c r="K197" s="37"/>
    </row>
    <row r="198" spans="1:11" s="35" customFormat="1" x14ac:dyDescent="0.2">
      <c r="A198" s="41">
        <v>173301</v>
      </c>
      <c r="B198" s="35" t="s">
        <v>216</v>
      </c>
      <c r="C198" s="35" t="str">
        <f t="shared" si="9"/>
        <v>Kita Bicken</v>
      </c>
      <c r="D198" s="37" t="str">
        <f t="shared" si="10"/>
        <v>1733</v>
      </c>
      <c r="E198" s="37" t="str">
        <f t="shared" si="11"/>
        <v>900111733</v>
      </c>
      <c r="F198" s="36" t="s">
        <v>67</v>
      </c>
      <c r="G198" s="35" t="s">
        <v>232</v>
      </c>
      <c r="H198" s="40"/>
      <c r="I198" s="40"/>
      <c r="J198" s="40"/>
      <c r="K198" s="37"/>
    </row>
    <row r="199" spans="1:11" s="35" customFormat="1" x14ac:dyDescent="0.2">
      <c r="A199" s="41">
        <v>173401</v>
      </c>
      <c r="B199" s="35" t="s">
        <v>207</v>
      </c>
      <c r="C199" s="35" t="str">
        <f t="shared" si="9"/>
        <v>Kita Breitscheid</v>
      </c>
      <c r="D199" s="37" t="str">
        <f t="shared" si="10"/>
        <v>1734</v>
      </c>
      <c r="E199" s="37" t="str">
        <f t="shared" si="11"/>
        <v>900111734</v>
      </c>
      <c r="F199" s="36" t="s">
        <v>67</v>
      </c>
      <c r="G199" s="35" t="s">
        <v>232</v>
      </c>
      <c r="H199" s="40"/>
      <c r="I199" s="40"/>
      <c r="J199" s="40"/>
      <c r="K199" s="37"/>
    </row>
    <row r="200" spans="1:11" s="35" customFormat="1" x14ac:dyDescent="0.2">
      <c r="A200" s="41">
        <v>173501</v>
      </c>
      <c r="B200" s="35" t="s">
        <v>173</v>
      </c>
      <c r="C200" s="35" t="str">
        <f t="shared" si="9"/>
        <v>Kita Arche Noah</v>
      </c>
      <c r="D200" s="37" t="str">
        <f t="shared" si="10"/>
        <v>1735</v>
      </c>
      <c r="E200" s="37" t="str">
        <f t="shared" si="11"/>
        <v>900111735</v>
      </c>
      <c r="F200" s="36" t="s">
        <v>67</v>
      </c>
      <c r="G200" s="35" t="s">
        <v>232</v>
      </c>
      <c r="H200" s="40"/>
      <c r="I200" s="40"/>
      <c r="J200" s="40"/>
      <c r="K200" s="37"/>
    </row>
    <row r="201" spans="1:11" s="35" customFormat="1" x14ac:dyDescent="0.2">
      <c r="A201" s="41">
        <v>173502</v>
      </c>
      <c r="B201" s="35" t="s">
        <v>208</v>
      </c>
      <c r="C201" s="35" t="str">
        <f t="shared" si="9"/>
        <v>Kita Wäller Schatzkiste</v>
      </c>
      <c r="D201" s="37" t="str">
        <f t="shared" si="10"/>
        <v>1735</v>
      </c>
      <c r="E201" s="37" t="str">
        <f t="shared" si="11"/>
        <v>900111735</v>
      </c>
      <c r="F201" s="36" t="s">
        <v>67</v>
      </c>
      <c r="G201" s="35" t="s">
        <v>232</v>
      </c>
      <c r="H201" s="40"/>
      <c r="I201" s="40"/>
      <c r="J201" s="40"/>
      <c r="K201" s="37"/>
    </row>
    <row r="202" spans="1:11" s="35" customFormat="1" x14ac:dyDescent="0.2">
      <c r="A202" s="41">
        <v>173503</v>
      </c>
      <c r="B202" s="35" t="s">
        <v>209</v>
      </c>
      <c r="C202" s="35" t="str">
        <f t="shared" si="9"/>
        <v>Kita Rother Rabennest</v>
      </c>
      <c r="D202" s="37" t="str">
        <f t="shared" si="10"/>
        <v>1735</v>
      </c>
      <c r="E202" s="37" t="str">
        <f t="shared" si="11"/>
        <v>900111735</v>
      </c>
      <c r="F202" s="36" t="s">
        <v>67</v>
      </c>
      <c r="G202" s="35" t="s">
        <v>232</v>
      </c>
      <c r="H202" s="40"/>
      <c r="I202" s="40"/>
      <c r="J202" s="40"/>
      <c r="K202" s="37"/>
    </row>
    <row r="203" spans="1:11" s="35" customFormat="1" x14ac:dyDescent="0.2">
      <c r="A203" s="41">
        <v>173601</v>
      </c>
      <c r="B203" s="35" t="s">
        <v>210</v>
      </c>
      <c r="C203" s="35" t="str">
        <f t="shared" si="9"/>
        <v>Kita Fleisbach</v>
      </c>
      <c r="D203" s="37" t="str">
        <f t="shared" si="10"/>
        <v>1736</v>
      </c>
      <c r="E203" s="37" t="str">
        <f t="shared" si="11"/>
        <v>900111736</v>
      </c>
      <c r="F203" s="36" t="s">
        <v>67</v>
      </c>
      <c r="G203" s="35" t="s">
        <v>232</v>
      </c>
      <c r="H203" s="40"/>
      <c r="I203" s="40"/>
      <c r="J203" s="40"/>
      <c r="K203" s="37"/>
    </row>
    <row r="204" spans="1:11" s="35" customFormat="1" x14ac:dyDescent="0.2">
      <c r="A204" s="41">
        <v>173701</v>
      </c>
      <c r="B204" s="35" t="s">
        <v>211</v>
      </c>
      <c r="C204" s="35" t="str">
        <f t="shared" si="9"/>
        <v>Kita Herborn</v>
      </c>
      <c r="D204" s="37" t="str">
        <f t="shared" si="10"/>
        <v>1737</v>
      </c>
      <c r="E204" s="37" t="str">
        <f t="shared" si="11"/>
        <v>900111737</v>
      </c>
      <c r="F204" s="36" t="s">
        <v>67</v>
      </c>
      <c r="G204" s="35" t="s">
        <v>232</v>
      </c>
      <c r="H204" s="40"/>
      <c r="I204" s="40"/>
      <c r="J204" s="40"/>
      <c r="K204" s="37"/>
    </row>
    <row r="205" spans="1:11" s="35" customFormat="1" x14ac:dyDescent="0.2">
      <c r="A205" s="41">
        <v>173901</v>
      </c>
      <c r="B205" s="35" t="s">
        <v>212</v>
      </c>
      <c r="C205" s="35" t="str">
        <f t="shared" si="9"/>
        <v>Kita Schatzkiste</v>
      </c>
      <c r="D205" s="37" t="str">
        <f t="shared" si="10"/>
        <v>1739</v>
      </c>
      <c r="E205" s="37" t="str">
        <f t="shared" si="11"/>
        <v>900111739</v>
      </c>
      <c r="F205" s="36" t="s">
        <v>67</v>
      </c>
      <c r="G205" s="35" t="s">
        <v>232</v>
      </c>
      <c r="H205" s="40"/>
      <c r="I205" s="40"/>
      <c r="J205" s="40"/>
      <c r="K205" s="37"/>
    </row>
    <row r="206" spans="1:11" s="35" customFormat="1" x14ac:dyDescent="0.2">
      <c r="A206" s="41">
        <v>174201</v>
      </c>
      <c r="B206" s="35" t="s">
        <v>217</v>
      </c>
      <c r="C206" s="35" t="str">
        <f t="shared" si="9"/>
        <v>Kita Offenbach</v>
      </c>
      <c r="D206" s="37" t="str">
        <f t="shared" si="10"/>
        <v>1742</v>
      </c>
      <c r="E206" s="37" t="str">
        <f t="shared" si="11"/>
        <v>900111742</v>
      </c>
      <c r="F206" s="36" t="s">
        <v>67</v>
      </c>
      <c r="G206" s="35" t="s">
        <v>232</v>
      </c>
      <c r="H206" s="40"/>
      <c r="I206" s="40"/>
      <c r="J206" s="40"/>
      <c r="K206" s="37"/>
    </row>
    <row r="207" spans="1:11" s="35" customFormat="1" x14ac:dyDescent="0.2">
      <c r="A207" s="41">
        <v>174301</v>
      </c>
      <c r="B207" s="35" t="s">
        <v>213</v>
      </c>
      <c r="C207" s="35" t="str">
        <f t="shared" si="9"/>
        <v>Kita Schönbach</v>
      </c>
      <c r="D207" s="37" t="str">
        <f t="shared" si="10"/>
        <v>1743</v>
      </c>
      <c r="E207" s="37" t="str">
        <f t="shared" si="11"/>
        <v>900111743</v>
      </c>
      <c r="F207" s="36" t="s">
        <v>67</v>
      </c>
      <c r="G207" s="35" t="s">
        <v>232</v>
      </c>
      <c r="H207" s="40"/>
      <c r="I207" s="40"/>
      <c r="J207" s="40"/>
      <c r="K207" s="37"/>
    </row>
    <row r="208" spans="1:11" s="35" customFormat="1" x14ac:dyDescent="0.2">
      <c r="A208" s="41">
        <v>174501</v>
      </c>
      <c r="B208" s="35" t="s">
        <v>214</v>
      </c>
      <c r="C208" s="35" t="str">
        <f t="shared" si="9"/>
        <v>Kita Villa Kunterbunt</v>
      </c>
      <c r="D208" s="37" t="str">
        <f t="shared" si="10"/>
        <v>1745</v>
      </c>
      <c r="E208" s="37" t="str">
        <f t="shared" si="11"/>
        <v>900111745</v>
      </c>
      <c r="F208" s="36" t="s">
        <v>67</v>
      </c>
      <c r="G208" s="35" t="s">
        <v>232</v>
      </c>
      <c r="H208" s="40"/>
      <c r="I208" s="40"/>
      <c r="J208" s="40"/>
      <c r="K208" s="37"/>
    </row>
    <row r="209" spans="1:11" s="35" customFormat="1" x14ac:dyDescent="0.2">
      <c r="A209" s="41">
        <v>490401</v>
      </c>
      <c r="B209" s="35" t="s">
        <v>218</v>
      </c>
      <c r="C209" s="35" t="str">
        <f t="shared" si="9"/>
        <v>Kita Dauborn</v>
      </c>
      <c r="D209" s="37" t="str">
        <f t="shared" si="10"/>
        <v>4904</v>
      </c>
      <c r="E209" s="37" t="str">
        <f t="shared" si="11"/>
        <v>900114904</v>
      </c>
      <c r="F209" s="36" t="s">
        <v>102</v>
      </c>
      <c r="G209" s="35" t="s">
        <v>122</v>
      </c>
      <c r="H209" s="40"/>
      <c r="I209" s="40"/>
      <c r="J209" s="40"/>
      <c r="K209" s="37"/>
    </row>
    <row r="210" spans="1:11" s="35" customFormat="1" x14ac:dyDescent="0.2">
      <c r="A210" s="41">
        <v>490501</v>
      </c>
      <c r="B210" s="35" t="s">
        <v>219</v>
      </c>
      <c r="C210" s="35" t="str">
        <f t="shared" si="9"/>
        <v>Kita Hada/Theod.-Fliedner-Ev. Kita</v>
      </c>
      <c r="D210" s="37" t="str">
        <f t="shared" si="10"/>
        <v>4905</v>
      </c>
      <c r="E210" s="37" t="str">
        <f t="shared" si="11"/>
        <v>900114905</v>
      </c>
      <c r="F210" s="36" t="s">
        <v>102</v>
      </c>
      <c r="G210" s="35" t="s">
        <v>122</v>
      </c>
      <c r="H210" s="40"/>
      <c r="I210" s="40"/>
      <c r="J210" s="40"/>
      <c r="K210" s="37"/>
    </row>
    <row r="211" spans="1:11" s="35" customFormat="1" x14ac:dyDescent="0.2">
      <c r="A211" s="41">
        <v>490601</v>
      </c>
      <c r="B211" s="35" t="s">
        <v>220</v>
      </c>
      <c r="C211" s="35" t="str">
        <f t="shared" si="9"/>
        <v>Kita Sternenland</v>
      </c>
      <c r="D211" s="37" t="str">
        <f t="shared" si="10"/>
        <v>4906</v>
      </c>
      <c r="E211" s="37" t="str">
        <f t="shared" si="11"/>
        <v>900114906</v>
      </c>
      <c r="F211" s="36" t="s">
        <v>102</v>
      </c>
      <c r="G211" s="35" t="s">
        <v>122</v>
      </c>
      <c r="H211" s="40"/>
      <c r="I211" s="40"/>
      <c r="J211" s="40"/>
      <c r="K211" s="37"/>
    </row>
    <row r="212" spans="1:11" s="35" customFormat="1" x14ac:dyDescent="0.2">
      <c r="A212" s="41">
        <v>491001</v>
      </c>
      <c r="B212" s="35" t="s">
        <v>221</v>
      </c>
      <c r="C212" s="35" t="str">
        <f t="shared" si="9"/>
        <v>Kita Sonnenschein</v>
      </c>
      <c r="D212" s="37" t="str">
        <f t="shared" si="10"/>
        <v>4910</v>
      </c>
      <c r="E212" s="37" t="str">
        <f t="shared" si="11"/>
        <v>900114910</v>
      </c>
      <c r="F212" s="36" t="s">
        <v>102</v>
      </c>
      <c r="G212" s="35" t="s">
        <v>122</v>
      </c>
      <c r="H212" s="40"/>
      <c r="I212" s="40"/>
      <c r="J212" s="40"/>
      <c r="K212" s="37"/>
    </row>
    <row r="213" spans="1:11" s="35" customFormat="1" x14ac:dyDescent="0.2">
      <c r="A213" s="41">
        <v>491101</v>
      </c>
      <c r="B213" s="35" t="s">
        <v>222</v>
      </c>
      <c r="C213" s="35" t="str">
        <f t="shared" si="9"/>
        <v>Kita Blumenrod</v>
      </c>
      <c r="D213" s="37" t="str">
        <f t="shared" si="10"/>
        <v>4911</v>
      </c>
      <c r="E213" s="37" t="str">
        <f t="shared" si="11"/>
        <v>900114911</v>
      </c>
      <c r="F213" s="36" t="s">
        <v>102</v>
      </c>
      <c r="G213" s="35" t="s">
        <v>122</v>
      </c>
      <c r="H213" s="40"/>
      <c r="I213" s="40"/>
      <c r="J213" s="40"/>
      <c r="K213" s="37"/>
    </row>
    <row r="214" spans="1:11" s="35" customFormat="1" x14ac:dyDescent="0.2">
      <c r="A214" s="41">
        <v>491102</v>
      </c>
      <c r="B214" s="35" t="s">
        <v>223</v>
      </c>
      <c r="C214" s="35" t="str">
        <f t="shared" si="9"/>
        <v>Kita Am Schafsberg</v>
      </c>
      <c r="D214" s="37" t="str">
        <f t="shared" si="10"/>
        <v>4911</v>
      </c>
      <c r="E214" s="37" t="str">
        <f t="shared" si="11"/>
        <v>900114911</v>
      </c>
      <c r="F214" s="36" t="s">
        <v>102</v>
      </c>
      <c r="G214" s="35" t="s">
        <v>122</v>
      </c>
      <c r="H214" s="40"/>
      <c r="I214" s="40"/>
      <c r="J214" s="40"/>
      <c r="K214" s="37"/>
    </row>
    <row r="215" spans="1:11" s="35" customFormat="1" x14ac:dyDescent="0.2">
      <c r="A215" s="41">
        <v>491201</v>
      </c>
      <c r="B215" s="35" t="s">
        <v>224</v>
      </c>
      <c r="C215" s="35" t="str">
        <f t="shared" si="9"/>
        <v>Kita Mensfelden</v>
      </c>
      <c r="D215" s="37" t="str">
        <f t="shared" si="10"/>
        <v>4912</v>
      </c>
      <c r="E215" s="37" t="str">
        <f t="shared" si="11"/>
        <v>900114912</v>
      </c>
      <c r="F215" s="36" t="s">
        <v>102</v>
      </c>
      <c r="G215" s="35" t="s">
        <v>122</v>
      </c>
      <c r="H215" s="40"/>
      <c r="I215" s="40"/>
      <c r="J215" s="40"/>
      <c r="K215" s="37"/>
    </row>
    <row r="216" spans="1:11" s="35" customFormat="1" x14ac:dyDescent="0.2">
      <c r="A216" s="41">
        <v>491202</v>
      </c>
      <c r="B216" s="35" t="s">
        <v>225</v>
      </c>
      <c r="C216" s="35" t="str">
        <f t="shared" si="9"/>
        <v>Kita Unterm Regenbogen</v>
      </c>
      <c r="D216" s="37" t="str">
        <f t="shared" si="10"/>
        <v>4912</v>
      </c>
      <c r="E216" s="37" t="str">
        <f t="shared" si="11"/>
        <v>900114912</v>
      </c>
      <c r="F216" s="36" t="s">
        <v>102</v>
      </c>
      <c r="G216" s="35" t="s">
        <v>122</v>
      </c>
      <c r="H216" s="40"/>
      <c r="I216" s="40"/>
      <c r="J216" s="40"/>
      <c r="K216" s="37"/>
    </row>
    <row r="217" spans="1:11" s="35" customFormat="1" x14ac:dyDescent="0.2">
      <c r="A217" s="41">
        <v>491301</v>
      </c>
      <c r="B217" s="35" t="s">
        <v>225</v>
      </c>
      <c r="C217" s="35" t="str">
        <f t="shared" si="9"/>
        <v>Kita Unterm Regenbogen</v>
      </c>
      <c r="D217" s="37" t="str">
        <f t="shared" si="10"/>
        <v>4913</v>
      </c>
      <c r="E217" s="37" t="str">
        <f t="shared" si="11"/>
        <v>900114913</v>
      </c>
      <c r="F217" s="36" t="s">
        <v>102</v>
      </c>
      <c r="G217" s="35" t="s">
        <v>122</v>
      </c>
      <c r="H217" s="40"/>
      <c r="I217" s="40"/>
      <c r="J217" s="40"/>
      <c r="K217" s="37"/>
    </row>
    <row r="218" spans="1:11" s="35" customFormat="1" x14ac:dyDescent="0.2">
      <c r="A218" s="41">
        <v>491601</v>
      </c>
      <c r="B218" s="35" t="s">
        <v>193</v>
      </c>
      <c r="C218" s="35" t="str">
        <f t="shared" ref="C218:C225" si="12">MID(B218,5,100)</f>
        <v>Kita Pusteblume</v>
      </c>
      <c r="D218" s="37" t="str">
        <f t="shared" si="10"/>
        <v>4916</v>
      </c>
      <c r="E218" s="37" t="str">
        <f t="shared" si="11"/>
        <v>900114916</v>
      </c>
      <c r="F218" s="36" t="s">
        <v>102</v>
      </c>
      <c r="G218" s="35" t="s">
        <v>122</v>
      </c>
      <c r="H218" s="40"/>
      <c r="I218" s="40"/>
      <c r="J218" s="40"/>
      <c r="K218" s="37"/>
    </row>
    <row r="219" spans="1:11" s="35" customFormat="1" x14ac:dyDescent="0.2">
      <c r="A219" s="41">
        <v>492001</v>
      </c>
      <c r="B219" s="35" t="s">
        <v>173</v>
      </c>
      <c r="C219" s="35" t="str">
        <f t="shared" si="12"/>
        <v>Kita Arche Noah</v>
      </c>
      <c r="D219" s="37" t="str">
        <f t="shared" si="10"/>
        <v>4920</v>
      </c>
      <c r="E219" s="37" t="str">
        <f t="shared" si="11"/>
        <v>900114920</v>
      </c>
      <c r="F219" s="36" t="s">
        <v>102</v>
      </c>
      <c r="G219" s="35" t="s">
        <v>122</v>
      </c>
      <c r="H219" s="40"/>
      <c r="I219" s="40"/>
      <c r="J219" s="40"/>
      <c r="K219" s="37"/>
    </row>
    <row r="220" spans="1:11" s="35" customFormat="1" x14ac:dyDescent="0.2">
      <c r="A220" s="41">
        <v>541001</v>
      </c>
      <c r="B220" s="35" t="s">
        <v>226</v>
      </c>
      <c r="C220" s="35" t="str">
        <f t="shared" si="12"/>
        <v>Kita Rappelkiste</v>
      </c>
      <c r="D220" s="37" t="str">
        <f t="shared" si="10"/>
        <v>5410</v>
      </c>
      <c r="E220" s="37" t="str">
        <f t="shared" si="11"/>
        <v>900115410</v>
      </c>
      <c r="F220" s="36" t="s">
        <v>124</v>
      </c>
      <c r="G220" s="35" t="s">
        <v>147</v>
      </c>
      <c r="H220" s="40"/>
      <c r="I220" s="40"/>
      <c r="J220" s="40"/>
      <c r="K220" s="37"/>
    </row>
    <row r="221" spans="1:11" s="35" customFormat="1" x14ac:dyDescent="0.2">
      <c r="A221" s="41">
        <v>541801</v>
      </c>
      <c r="B221" s="35" t="s">
        <v>227</v>
      </c>
      <c r="C221" s="35" t="str">
        <f t="shared" si="12"/>
        <v>Kita Philippstein</v>
      </c>
      <c r="D221" s="37" t="str">
        <f t="shared" si="10"/>
        <v>5418</v>
      </c>
      <c r="E221" s="37" t="str">
        <f t="shared" si="11"/>
        <v>900115418</v>
      </c>
      <c r="F221" s="36" t="s">
        <v>124</v>
      </c>
      <c r="G221" s="35" t="s">
        <v>147</v>
      </c>
      <c r="K221" s="36"/>
    </row>
    <row r="222" spans="1:11" s="35" customFormat="1" x14ac:dyDescent="0.2">
      <c r="A222" s="41">
        <v>542001</v>
      </c>
      <c r="B222" s="35" t="s">
        <v>228</v>
      </c>
      <c r="C222" s="35" t="str">
        <f t="shared" si="12"/>
        <v>Kita Mittendrin</v>
      </c>
      <c r="D222" s="37" t="str">
        <f t="shared" si="10"/>
        <v>5420</v>
      </c>
      <c r="E222" s="37" t="str">
        <f t="shared" si="11"/>
        <v>900115420</v>
      </c>
      <c r="F222" s="36" t="s">
        <v>124</v>
      </c>
      <c r="G222" s="35" t="s">
        <v>147</v>
      </c>
      <c r="K222" s="36"/>
    </row>
    <row r="223" spans="1:11" s="35" customFormat="1" x14ac:dyDescent="0.2">
      <c r="A223" s="41">
        <v>542002</v>
      </c>
      <c r="B223" s="35" t="s">
        <v>229</v>
      </c>
      <c r="C223" s="35" t="str">
        <f t="shared" si="12"/>
        <v>Kita Nestwärme</v>
      </c>
      <c r="D223" s="37" t="str">
        <f t="shared" si="10"/>
        <v>5420</v>
      </c>
      <c r="E223" s="37" t="str">
        <f t="shared" si="11"/>
        <v>900115420</v>
      </c>
      <c r="F223" s="36" t="s">
        <v>124</v>
      </c>
      <c r="G223" s="35" t="s">
        <v>147</v>
      </c>
      <c r="K223" s="36"/>
    </row>
    <row r="224" spans="1:11" s="35" customFormat="1" x14ac:dyDescent="0.2">
      <c r="A224" s="41">
        <v>542101</v>
      </c>
      <c r="B224" s="35" t="s">
        <v>172</v>
      </c>
      <c r="C224" s="35" t="str">
        <f t="shared" si="12"/>
        <v>Kita Regenbogen</v>
      </c>
      <c r="D224" s="37" t="str">
        <f t="shared" si="10"/>
        <v>5421</v>
      </c>
      <c r="E224" s="37" t="str">
        <f t="shared" si="11"/>
        <v>900115421</v>
      </c>
      <c r="F224" s="36" t="s">
        <v>124</v>
      </c>
      <c r="G224" s="35" t="s">
        <v>147</v>
      </c>
      <c r="K224" s="36"/>
    </row>
    <row r="225" spans="1:11" s="35" customFormat="1" x14ac:dyDescent="0.2">
      <c r="A225" s="41">
        <v>542201</v>
      </c>
      <c r="B225" s="35" t="s">
        <v>230</v>
      </c>
      <c r="C225" s="35" t="str">
        <f t="shared" si="12"/>
        <v>Kita Weinbach</v>
      </c>
      <c r="D225" s="37" t="str">
        <f t="shared" si="10"/>
        <v>5422</v>
      </c>
      <c r="E225" s="37" t="str">
        <f t="shared" si="11"/>
        <v>900115422</v>
      </c>
      <c r="F225" s="36" t="s">
        <v>124</v>
      </c>
      <c r="G225" s="35" t="s">
        <v>147</v>
      </c>
      <c r="K225" s="36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Vorlagenerstattung Scan</vt:lpstr>
      <vt:lpstr>RT</vt:lpstr>
      <vt:lpstr>'Vorlagenerstattung Scan'!Druckbereich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Hüttermann, Stephan</dc:creator>
  <cp:lastModifiedBy>Kohlberger, Ina</cp:lastModifiedBy>
  <cp:lastPrinted>2025-06-16T12:30:28Z</cp:lastPrinted>
  <dcterms:created xsi:type="dcterms:W3CDTF">2014-07-15T14:55:50Z</dcterms:created>
  <dcterms:modified xsi:type="dcterms:W3CDTF">2025-06-26T07:41:58Z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