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V:\Finanzabteilung\_DOPPIK\_Vorlagen-Muster-Listen Doppik\Buchhalter+KiTa+Liegensch\Buchungsblätter\"/>
    </mc:Choice>
  </mc:AlternateContent>
  <bookViews>
    <workbookView xWindow="120" yWindow="120" windowWidth="19320" windowHeight="10920" firstSheet="1" activeTab="1"/>
  </bookViews>
  <sheets>
    <sheet name="Dokumentation" sheetId="3" state="hidden" r:id="rId1"/>
    <sheet name="Vorlagenerstattung Scan" sheetId="5" r:id="rId2"/>
    <sheet name="RT_" sheetId="6" state="hidden" r:id="rId3"/>
    <sheet name="ALT" sheetId="2" state="hidden" r:id="rId4"/>
  </sheets>
  <externalReferences>
    <externalReference r:id="rId5"/>
  </externalReferences>
  <definedNames>
    <definedName name="Dekanat" localSheetId="1">[1]Regionalverwaltung!#REF!</definedName>
    <definedName name="Dekanat">[1]Regionalverwaltung!#REF!</definedName>
    <definedName name="_xlnm.Print_Area" localSheetId="0">Dokumentation!$A$1:$C$27</definedName>
    <definedName name="_xlnm.Print_Area" localSheetId="1">'Vorlagenerstattung Scan'!$A$1:$H$30</definedName>
    <definedName name="_xlnm.Print_Titles" localSheetId="0">Dokumentation!$1:$1</definedName>
    <definedName name="Landeskirche" localSheetId="1">[1]Regionalverwaltung!#REF!</definedName>
    <definedName name="Landeskirche">[1]Regionalverwaltung!#REF!</definedName>
    <definedName name="Probstei" localSheetId="1">[1]Regionalverwaltung!#REF!</definedName>
    <definedName name="Probstei">[1]Regionalverwaltung!#REF!</definedName>
    <definedName name="Rentamt" localSheetId="1">[1]Regionalverwaltung!#REF!</definedName>
    <definedName name="Rentamt">[1]Regionalverwaltung!#REF!</definedName>
    <definedName name="RTNr" localSheetId="1">[1]Regionalverwaltung!#REF!</definedName>
    <definedName name="RTNr">[1]Regionalverwaltung!#REF!</definedName>
  </definedNames>
  <calcPr calcId="162913"/>
</workbook>
</file>

<file path=xl/calcChain.xml><?xml version="1.0" encoding="utf-8"?>
<calcChain xmlns="http://schemas.openxmlformats.org/spreadsheetml/2006/main">
  <c r="G2" i="5" l="1"/>
  <c r="B5" i="5"/>
  <c r="A29" i="5" l="1"/>
  <c r="B29" i="5" s="1"/>
  <c r="D28" i="5"/>
  <c r="D27" i="5"/>
  <c r="D26" i="5"/>
  <c r="D25" i="5"/>
  <c r="D24" i="5"/>
  <c r="D23" i="5"/>
  <c r="D225" i="2" l="1"/>
  <c r="E225" i="2" s="1"/>
  <c r="C225" i="2"/>
  <c r="D224" i="2"/>
  <c r="E224" i="2" s="1"/>
  <c r="C224" i="2"/>
  <c r="D223" i="2"/>
  <c r="E223" i="2" s="1"/>
  <c r="C223" i="2"/>
  <c r="D222" i="2"/>
  <c r="E222" i="2" s="1"/>
  <c r="C222" i="2"/>
  <c r="D221" i="2"/>
  <c r="E221" i="2" s="1"/>
  <c r="C221" i="2"/>
  <c r="D220" i="2"/>
  <c r="E220" i="2" s="1"/>
  <c r="C220" i="2"/>
  <c r="D219" i="2"/>
  <c r="E219" i="2" s="1"/>
  <c r="C219" i="2"/>
  <c r="E218" i="2"/>
  <c r="D218" i="2"/>
  <c r="C218" i="2"/>
  <c r="D217" i="2"/>
  <c r="E217" i="2" s="1"/>
  <c r="C217" i="2"/>
  <c r="D216" i="2"/>
  <c r="E216" i="2" s="1"/>
  <c r="C216" i="2"/>
  <c r="D215" i="2"/>
  <c r="E215" i="2" s="1"/>
  <c r="C215" i="2"/>
  <c r="D214" i="2"/>
  <c r="E214" i="2" s="1"/>
  <c r="C214" i="2"/>
  <c r="D213" i="2"/>
  <c r="E213" i="2" s="1"/>
  <c r="C213" i="2"/>
  <c r="D212" i="2"/>
  <c r="E212" i="2" s="1"/>
  <c r="C212" i="2"/>
  <c r="D211" i="2"/>
  <c r="E211" i="2" s="1"/>
  <c r="C211" i="2"/>
  <c r="D210" i="2"/>
  <c r="E210" i="2" s="1"/>
  <c r="C210" i="2"/>
  <c r="D209" i="2"/>
  <c r="E209" i="2" s="1"/>
  <c r="C209" i="2"/>
  <c r="D208" i="2"/>
  <c r="E208" i="2" s="1"/>
  <c r="C208" i="2"/>
  <c r="D207" i="2"/>
  <c r="E207" i="2" s="1"/>
  <c r="C207" i="2"/>
  <c r="E206" i="2"/>
  <c r="D206" i="2"/>
  <c r="C206" i="2"/>
  <c r="D205" i="2"/>
  <c r="E205" i="2" s="1"/>
  <c r="C205" i="2"/>
  <c r="D204" i="2"/>
  <c r="E204" i="2" s="1"/>
  <c r="C204" i="2"/>
  <c r="D203" i="2"/>
  <c r="E203" i="2" s="1"/>
  <c r="C203" i="2"/>
  <c r="D202" i="2"/>
  <c r="E202" i="2" s="1"/>
  <c r="C202" i="2"/>
  <c r="D201" i="2"/>
  <c r="E201" i="2" s="1"/>
  <c r="C201" i="2"/>
  <c r="D200" i="2"/>
  <c r="E200" i="2" s="1"/>
  <c r="C200" i="2"/>
  <c r="D199" i="2"/>
  <c r="E199" i="2" s="1"/>
  <c r="C199" i="2"/>
  <c r="D198" i="2"/>
  <c r="E198" i="2" s="1"/>
  <c r="C198" i="2"/>
  <c r="D197" i="2"/>
  <c r="E197" i="2" s="1"/>
  <c r="C197" i="2"/>
  <c r="D196" i="2"/>
  <c r="E196" i="2" s="1"/>
  <c r="C196" i="2"/>
  <c r="D195" i="2"/>
  <c r="E195" i="2" s="1"/>
  <c r="C195" i="2"/>
  <c r="D194" i="2"/>
  <c r="E194" i="2" s="1"/>
  <c r="C194" i="2"/>
  <c r="D193" i="2"/>
  <c r="E193" i="2" s="1"/>
  <c r="C193" i="2"/>
  <c r="D192" i="2"/>
  <c r="E192" i="2" s="1"/>
  <c r="C192" i="2"/>
  <c r="D191" i="2"/>
  <c r="E191" i="2" s="1"/>
  <c r="C191" i="2"/>
  <c r="D190" i="2"/>
  <c r="E190" i="2" s="1"/>
  <c r="C190" i="2"/>
  <c r="D189" i="2"/>
  <c r="E189" i="2" s="1"/>
  <c r="C189" i="2"/>
  <c r="D188" i="2"/>
  <c r="E188" i="2" s="1"/>
  <c r="C188" i="2"/>
  <c r="D187" i="2"/>
  <c r="E187" i="2" s="1"/>
  <c r="C187" i="2"/>
  <c r="E186" i="2"/>
  <c r="D186" i="2"/>
  <c r="C186" i="2"/>
  <c r="D185" i="2"/>
  <c r="E185" i="2" s="1"/>
  <c r="C185" i="2"/>
  <c r="D184" i="2"/>
  <c r="E184" i="2" s="1"/>
  <c r="C184" i="2"/>
  <c r="D183" i="2"/>
  <c r="E183" i="2" s="1"/>
  <c r="C183" i="2"/>
  <c r="D182" i="2"/>
  <c r="E182" i="2" s="1"/>
  <c r="C182" i="2"/>
  <c r="D181" i="2"/>
  <c r="E181" i="2" s="1"/>
  <c r="C181" i="2"/>
  <c r="D180" i="2"/>
  <c r="E180" i="2" s="1"/>
  <c r="C180" i="2"/>
  <c r="D179" i="2"/>
  <c r="E179" i="2" s="1"/>
  <c r="C179" i="2"/>
  <c r="D178" i="2"/>
  <c r="E178" i="2" s="1"/>
  <c r="C178" i="2"/>
  <c r="D177" i="2"/>
  <c r="E177" i="2" s="1"/>
  <c r="C177" i="2"/>
  <c r="D176" i="2"/>
  <c r="E176" i="2" s="1"/>
  <c r="C176" i="2"/>
  <c r="D175" i="2"/>
  <c r="E175" i="2" s="1"/>
  <c r="C175" i="2"/>
  <c r="E174" i="2"/>
  <c r="D174" i="2"/>
  <c r="C174" i="2"/>
  <c r="D173" i="2"/>
  <c r="E173" i="2" s="1"/>
  <c r="C173" i="2"/>
  <c r="D172" i="2"/>
  <c r="E172" i="2" s="1"/>
  <c r="C172" i="2"/>
  <c r="D171" i="2"/>
  <c r="E171" i="2" s="1"/>
  <c r="C171" i="2"/>
  <c r="D170" i="2"/>
  <c r="E170" i="2" s="1"/>
  <c r="C170" i="2"/>
  <c r="D169" i="2"/>
  <c r="E169" i="2" s="1"/>
  <c r="C169" i="2"/>
  <c r="D168" i="2"/>
  <c r="E168" i="2" s="1"/>
  <c r="C168" i="2"/>
  <c r="D167" i="2"/>
  <c r="E167" i="2" s="1"/>
  <c r="C167" i="2"/>
  <c r="D166" i="2"/>
  <c r="E166" i="2" s="1"/>
  <c r="C166" i="2"/>
  <c r="D165" i="2"/>
  <c r="E165" i="2" s="1"/>
  <c r="C165" i="2"/>
  <c r="D164" i="2"/>
  <c r="E164" i="2" s="1"/>
  <c r="C164" i="2"/>
  <c r="D163" i="2"/>
  <c r="E163" i="2" s="1"/>
  <c r="C163" i="2"/>
  <c r="D162" i="2"/>
  <c r="E162" i="2" s="1"/>
  <c r="C162" i="2"/>
  <c r="D161" i="2"/>
  <c r="E161" i="2" s="1"/>
  <c r="C161" i="2"/>
  <c r="D160" i="2"/>
  <c r="E160" i="2" s="1"/>
  <c r="C160" i="2"/>
  <c r="D159" i="2"/>
  <c r="E159" i="2" s="1"/>
  <c r="C159" i="2"/>
  <c r="D158" i="2"/>
  <c r="E158" i="2" s="1"/>
  <c r="C158" i="2"/>
  <c r="D157" i="2"/>
  <c r="E157" i="2" s="1"/>
  <c r="C157" i="2"/>
  <c r="D156" i="2"/>
  <c r="E156" i="2" s="1"/>
  <c r="C156" i="2"/>
  <c r="D155" i="2"/>
  <c r="E155" i="2" s="1"/>
  <c r="C155" i="2"/>
  <c r="E154" i="2"/>
  <c r="D154" i="2"/>
  <c r="C154" i="2"/>
  <c r="D153" i="2"/>
  <c r="E153" i="2" s="1"/>
  <c r="C153" i="2"/>
  <c r="D152" i="2"/>
  <c r="E152" i="2" s="1"/>
  <c r="C152" i="2"/>
  <c r="D151" i="2"/>
  <c r="E151" i="2" s="1"/>
  <c r="C151" i="2"/>
  <c r="E150" i="2"/>
  <c r="D150" i="2"/>
  <c r="C150" i="2"/>
  <c r="D149" i="2"/>
  <c r="E149" i="2" s="1"/>
  <c r="C149" i="2"/>
  <c r="D148" i="2"/>
  <c r="E148" i="2" s="1"/>
  <c r="C148" i="2"/>
  <c r="D147" i="2"/>
  <c r="E147" i="2" s="1"/>
  <c r="C147" i="2"/>
  <c r="D146" i="2"/>
  <c r="E146" i="2" s="1"/>
  <c r="C146" i="2"/>
  <c r="D145" i="2"/>
  <c r="E145" i="2" s="1"/>
  <c r="C145" i="2"/>
  <c r="D144" i="2"/>
  <c r="E144" i="2" s="1"/>
  <c r="C144" i="2"/>
  <c r="D143" i="2"/>
  <c r="E143" i="2" s="1"/>
  <c r="C143" i="2"/>
  <c r="E142" i="2"/>
  <c r="D142" i="2"/>
  <c r="C142" i="2"/>
  <c r="D141" i="2"/>
  <c r="E141" i="2" s="1"/>
  <c r="C141" i="2"/>
  <c r="D140" i="2"/>
  <c r="E140" i="2" s="1"/>
  <c r="C140" i="2"/>
  <c r="D139" i="2"/>
  <c r="E139" i="2" s="1"/>
  <c r="C139" i="2"/>
  <c r="D138" i="2"/>
  <c r="E138" i="2" s="1"/>
  <c r="C138" i="2"/>
  <c r="D137" i="2"/>
  <c r="E137" i="2" s="1"/>
  <c r="C137" i="2"/>
  <c r="D136" i="2"/>
  <c r="E136" i="2" s="1"/>
  <c r="C136" i="2"/>
  <c r="D135" i="2"/>
  <c r="E135" i="2" s="1"/>
  <c r="C135" i="2"/>
  <c r="D134" i="2"/>
  <c r="E134" i="2" s="1"/>
  <c r="C134" i="2"/>
  <c r="D133" i="2"/>
  <c r="E133" i="2" s="1"/>
  <c r="C133" i="2"/>
  <c r="D132" i="2"/>
  <c r="E132" i="2" s="1"/>
  <c r="C132" i="2"/>
  <c r="D131" i="2"/>
  <c r="E131" i="2" s="1"/>
  <c r="C131" i="2"/>
  <c r="D130" i="2"/>
  <c r="E130" i="2" s="1"/>
  <c r="C130" i="2"/>
  <c r="D129" i="2"/>
  <c r="E129" i="2" s="1"/>
  <c r="C129" i="2"/>
  <c r="D128" i="2"/>
  <c r="E128" i="2" s="1"/>
  <c r="C128" i="2"/>
  <c r="D127" i="2"/>
  <c r="E127" i="2" s="1"/>
  <c r="C127" i="2"/>
  <c r="D126" i="2"/>
  <c r="E126" i="2" s="1"/>
  <c r="C126" i="2"/>
  <c r="D125" i="2"/>
  <c r="E125" i="2" s="1"/>
  <c r="C125" i="2"/>
  <c r="D124" i="2"/>
  <c r="E124" i="2" s="1"/>
  <c r="C124" i="2"/>
  <c r="D123" i="2"/>
  <c r="E123" i="2" s="1"/>
  <c r="C123" i="2"/>
  <c r="E122" i="2"/>
  <c r="D122" i="2"/>
  <c r="C122" i="2"/>
  <c r="D121" i="2"/>
  <c r="E121" i="2" s="1"/>
  <c r="C121" i="2"/>
  <c r="D120" i="2"/>
  <c r="E120" i="2" s="1"/>
  <c r="C120" i="2"/>
  <c r="D119" i="2"/>
  <c r="E119" i="2" s="1"/>
  <c r="C119" i="2"/>
  <c r="E118" i="2"/>
  <c r="D118" i="2"/>
  <c r="C118" i="2"/>
  <c r="D117" i="2"/>
  <c r="E117" i="2" s="1"/>
  <c r="C117" i="2"/>
  <c r="D116" i="2"/>
  <c r="E116" i="2" s="1"/>
  <c r="C116" i="2"/>
  <c r="D115" i="2"/>
  <c r="E115" i="2" s="1"/>
  <c r="C115" i="2"/>
  <c r="D114" i="2"/>
  <c r="E114" i="2" s="1"/>
  <c r="C114" i="2"/>
  <c r="D113" i="2"/>
  <c r="E113" i="2" s="1"/>
  <c r="C113" i="2"/>
  <c r="D112" i="2"/>
  <c r="E112" i="2" s="1"/>
  <c r="C112" i="2"/>
  <c r="D111" i="2"/>
  <c r="E111" i="2" s="1"/>
  <c r="C111" i="2"/>
  <c r="D110" i="2"/>
  <c r="E110" i="2" s="1"/>
  <c r="C110" i="2"/>
  <c r="D109" i="2"/>
  <c r="E109" i="2" s="1"/>
  <c r="C109" i="2"/>
  <c r="D108" i="2"/>
  <c r="E108" i="2" s="1"/>
  <c r="C108" i="2"/>
  <c r="D107" i="2"/>
  <c r="E107" i="2" s="1"/>
  <c r="C107" i="2"/>
  <c r="D106" i="2"/>
  <c r="E106" i="2" s="1"/>
  <c r="C106" i="2"/>
  <c r="D105" i="2"/>
  <c r="E105" i="2" s="1"/>
  <c r="C105" i="2"/>
  <c r="D104" i="2"/>
  <c r="E104" i="2" s="1"/>
  <c r="C104" i="2"/>
  <c r="D103" i="2"/>
  <c r="E103" i="2" s="1"/>
  <c r="C103" i="2"/>
  <c r="D102" i="2"/>
  <c r="E102" i="2" s="1"/>
  <c r="C102" i="2"/>
  <c r="D101" i="2"/>
  <c r="E101" i="2" s="1"/>
  <c r="C101" i="2"/>
  <c r="D100" i="2"/>
  <c r="E100" i="2" s="1"/>
  <c r="C100" i="2"/>
  <c r="D99" i="2"/>
  <c r="E99" i="2" s="1"/>
  <c r="C99" i="2"/>
  <c r="D98" i="2"/>
  <c r="E98" i="2" s="1"/>
  <c r="C98" i="2"/>
  <c r="D97" i="2"/>
  <c r="E97" i="2" s="1"/>
  <c r="C97" i="2"/>
  <c r="D96" i="2"/>
  <c r="E96" i="2" s="1"/>
  <c r="C96" i="2"/>
  <c r="D95" i="2"/>
  <c r="E95" i="2" s="1"/>
  <c r="C95" i="2"/>
  <c r="D94" i="2"/>
  <c r="E94" i="2" s="1"/>
  <c r="C94" i="2"/>
  <c r="D93" i="2"/>
  <c r="E93" i="2" s="1"/>
  <c r="C93" i="2"/>
  <c r="D92" i="2"/>
  <c r="E92" i="2" s="1"/>
  <c r="C92" i="2"/>
  <c r="D91" i="2"/>
  <c r="E91" i="2" s="1"/>
  <c r="C91" i="2"/>
  <c r="E90" i="2"/>
  <c r="D90" i="2"/>
  <c r="C90" i="2"/>
  <c r="D89" i="2"/>
  <c r="E89" i="2" s="1"/>
  <c r="C89" i="2"/>
  <c r="D88" i="2"/>
  <c r="E88" i="2" s="1"/>
  <c r="C88" i="2"/>
  <c r="D87" i="2"/>
  <c r="E87" i="2" s="1"/>
  <c r="C87" i="2"/>
  <c r="E86" i="2"/>
  <c r="D86" i="2"/>
  <c r="C86" i="2"/>
  <c r="D85" i="2"/>
  <c r="E85" i="2" s="1"/>
  <c r="C85" i="2"/>
  <c r="D84" i="2"/>
  <c r="E84" i="2" s="1"/>
  <c r="C84" i="2"/>
  <c r="D83" i="2"/>
  <c r="E83" i="2" s="1"/>
  <c r="C83" i="2"/>
  <c r="D82" i="2"/>
  <c r="E82" i="2" s="1"/>
  <c r="C82" i="2"/>
  <c r="D81" i="2"/>
  <c r="E81" i="2" s="1"/>
  <c r="C81" i="2"/>
  <c r="D80" i="2"/>
  <c r="E80" i="2" s="1"/>
  <c r="C80" i="2"/>
  <c r="D79" i="2"/>
  <c r="E79" i="2" s="1"/>
  <c r="C79" i="2"/>
  <c r="D78" i="2"/>
  <c r="E78" i="2" s="1"/>
  <c r="C78" i="2"/>
  <c r="D77" i="2"/>
  <c r="E77" i="2" s="1"/>
  <c r="C77" i="2"/>
  <c r="D76" i="2"/>
  <c r="E76" i="2" s="1"/>
  <c r="C76" i="2"/>
  <c r="D75" i="2"/>
  <c r="E75" i="2" s="1"/>
  <c r="C75" i="2"/>
  <c r="E74" i="2"/>
  <c r="D74" i="2"/>
  <c r="C74" i="2"/>
  <c r="D73" i="2"/>
  <c r="E73" i="2" s="1"/>
  <c r="C73" i="2"/>
  <c r="D72" i="2"/>
  <c r="E72" i="2" s="1"/>
  <c r="C72" i="2"/>
  <c r="D71" i="2"/>
  <c r="E71" i="2" s="1"/>
  <c r="C71" i="2"/>
  <c r="D70" i="2"/>
  <c r="E70" i="2" s="1"/>
  <c r="C70" i="2"/>
  <c r="D69" i="2"/>
  <c r="E69" i="2" s="1"/>
  <c r="C69" i="2"/>
  <c r="D68" i="2"/>
  <c r="E68" i="2" s="1"/>
  <c r="C68" i="2"/>
  <c r="D67" i="2"/>
  <c r="E67" i="2" s="1"/>
  <c r="C67" i="2"/>
  <c r="D66" i="2"/>
  <c r="E66" i="2" s="1"/>
  <c r="C66" i="2"/>
  <c r="D65" i="2"/>
  <c r="E65" i="2" s="1"/>
  <c r="C65" i="2"/>
  <c r="D64" i="2"/>
  <c r="E64" i="2" s="1"/>
  <c r="C64" i="2"/>
  <c r="D63" i="2"/>
  <c r="E63" i="2" s="1"/>
  <c r="C63" i="2"/>
  <c r="D62" i="2"/>
  <c r="E62" i="2" s="1"/>
  <c r="C62" i="2"/>
  <c r="D61" i="2"/>
  <c r="E61" i="2" s="1"/>
  <c r="C61" i="2"/>
  <c r="D60" i="2"/>
  <c r="E60" i="2" s="1"/>
  <c r="C60" i="2"/>
  <c r="D59" i="2"/>
  <c r="E59" i="2" s="1"/>
  <c r="C59" i="2"/>
  <c r="E58" i="2"/>
  <c r="D58" i="2"/>
  <c r="C58" i="2"/>
  <c r="D57" i="2"/>
  <c r="E57" i="2" s="1"/>
  <c r="C57" i="2"/>
  <c r="D56" i="2"/>
  <c r="E56" i="2" s="1"/>
  <c r="C56" i="2"/>
  <c r="D55" i="2"/>
  <c r="E55" i="2" s="1"/>
  <c r="C55" i="2"/>
  <c r="E54" i="2"/>
  <c r="D54" i="2"/>
  <c r="C54" i="2"/>
  <c r="D53" i="2"/>
  <c r="E53" i="2" s="1"/>
  <c r="C53" i="2"/>
  <c r="D52" i="2"/>
  <c r="E52" i="2" s="1"/>
  <c r="C52" i="2"/>
  <c r="D51" i="2"/>
  <c r="E51" i="2" s="1"/>
  <c r="C51" i="2"/>
  <c r="D50" i="2"/>
  <c r="E50" i="2" s="1"/>
  <c r="C50" i="2"/>
  <c r="D49" i="2"/>
  <c r="E49" i="2" s="1"/>
  <c r="C49" i="2"/>
  <c r="D48" i="2"/>
  <c r="E48" i="2" s="1"/>
  <c r="C48" i="2"/>
  <c r="D47" i="2"/>
  <c r="E47" i="2" s="1"/>
  <c r="C47" i="2"/>
  <c r="D46" i="2"/>
  <c r="E46" i="2" s="1"/>
  <c r="C46" i="2"/>
  <c r="D45" i="2"/>
  <c r="E45" i="2" s="1"/>
  <c r="C45" i="2"/>
  <c r="D44" i="2"/>
  <c r="E44" i="2" s="1"/>
  <c r="C44" i="2"/>
  <c r="D43" i="2"/>
  <c r="E43" i="2" s="1"/>
  <c r="C43" i="2"/>
  <c r="D42" i="2"/>
  <c r="E42" i="2" s="1"/>
  <c r="C42" i="2"/>
  <c r="D41" i="2"/>
  <c r="E41" i="2" s="1"/>
  <c r="C41" i="2"/>
  <c r="D40" i="2"/>
  <c r="E40" i="2" s="1"/>
  <c r="C40" i="2"/>
  <c r="D39" i="2"/>
  <c r="E39" i="2" s="1"/>
  <c r="C39" i="2"/>
  <c r="D38" i="2"/>
  <c r="E38" i="2" s="1"/>
  <c r="C38" i="2"/>
  <c r="D37" i="2"/>
  <c r="E37" i="2" s="1"/>
  <c r="C37" i="2"/>
  <c r="D36" i="2"/>
  <c r="E36" i="2" s="1"/>
  <c r="C36" i="2"/>
  <c r="D35" i="2"/>
  <c r="E35" i="2" s="1"/>
  <c r="C35" i="2"/>
  <c r="D34" i="2"/>
  <c r="E34" i="2" s="1"/>
  <c r="C34" i="2"/>
  <c r="D33" i="2"/>
  <c r="E33" i="2" s="1"/>
  <c r="C33" i="2"/>
  <c r="D32" i="2"/>
  <c r="E32" i="2" s="1"/>
  <c r="C32" i="2"/>
  <c r="D31" i="2"/>
  <c r="E31" i="2" s="1"/>
  <c r="C31" i="2"/>
  <c r="D30" i="2"/>
  <c r="E30" i="2" s="1"/>
  <c r="C30" i="2"/>
  <c r="D29" i="2"/>
  <c r="E29" i="2" s="1"/>
  <c r="C29" i="2"/>
  <c r="D28" i="2"/>
  <c r="E28" i="2" s="1"/>
  <c r="C28" i="2"/>
  <c r="D27" i="2"/>
  <c r="E27" i="2" s="1"/>
  <c r="C27" i="2"/>
  <c r="E26" i="2"/>
  <c r="D26" i="2"/>
  <c r="C26" i="2"/>
  <c r="D25" i="2"/>
  <c r="E25" i="2" s="1"/>
  <c r="C25" i="2"/>
  <c r="D24" i="2"/>
  <c r="E24" i="2" s="1"/>
  <c r="C24" i="2"/>
  <c r="D23" i="2"/>
  <c r="E23" i="2" s="1"/>
  <c r="C23" i="2"/>
  <c r="E22" i="2"/>
  <c r="D22" i="2"/>
  <c r="C22" i="2"/>
  <c r="D21" i="2"/>
  <c r="E21" i="2" s="1"/>
  <c r="C21" i="2"/>
  <c r="D20" i="2"/>
  <c r="E20" i="2" s="1"/>
  <c r="C20" i="2"/>
  <c r="D19" i="2"/>
  <c r="E19" i="2" s="1"/>
  <c r="C19" i="2"/>
  <c r="D18" i="2"/>
  <c r="E18" i="2" s="1"/>
  <c r="C18" i="2"/>
  <c r="D17" i="2"/>
  <c r="E17" i="2" s="1"/>
  <c r="C17" i="2"/>
  <c r="D16" i="2"/>
  <c r="E16" i="2" s="1"/>
  <c r="C16" i="2"/>
  <c r="D15" i="2"/>
  <c r="E15" i="2" s="1"/>
  <c r="C15" i="2"/>
  <c r="D14" i="2"/>
  <c r="E14" i="2" s="1"/>
  <c r="C14" i="2"/>
  <c r="D13" i="2"/>
  <c r="E13" i="2" s="1"/>
  <c r="C13" i="2"/>
  <c r="D12" i="2"/>
  <c r="E12" i="2" s="1"/>
  <c r="C12" i="2"/>
  <c r="D11" i="2"/>
  <c r="E11" i="2" s="1"/>
  <c r="C11" i="2"/>
  <c r="D10" i="2"/>
  <c r="E10" i="2" s="1"/>
  <c r="C10" i="2"/>
  <c r="D9" i="2"/>
  <c r="E9" i="2" s="1"/>
  <c r="C9" i="2"/>
  <c r="D8" i="2"/>
  <c r="E8" i="2" s="1"/>
  <c r="C8" i="2"/>
  <c r="D7" i="2"/>
  <c r="E7" i="2" s="1"/>
  <c r="C7" i="2"/>
  <c r="D6" i="2"/>
  <c r="E6" i="2" s="1"/>
  <c r="C6" i="2"/>
  <c r="D5" i="2"/>
  <c r="E5" i="2" s="1"/>
  <c r="C5" i="2"/>
  <c r="D4" i="2"/>
  <c r="E4" i="2" s="1"/>
  <c r="C4" i="2"/>
  <c r="D3" i="2"/>
  <c r="E3" i="2" s="1"/>
  <c r="C3" i="2"/>
  <c r="D2" i="2"/>
  <c r="E2" i="2" s="1"/>
  <c r="C2" i="2"/>
</calcChain>
</file>

<file path=xl/comments1.xml><?xml version="1.0" encoding="utf-8"?>
<comments xmlns="http://schemas.openxmlformats.org/spreadsheetml/2006/main">
  <authors>
    <author>Stafast, Silvia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Stafast, Silvia:</t>
        </r>
        <r>
          <rPr>
            <sz val="9"/>
            <color indexed="81"/>
            <rFont val="Segoe UI"/>
            <family val="2"/>
          </rPr>
          <t xml:space="preserve">
Formatierung für SVERWEIS prüfen - muss "codigo postal" sein!!!!!</t>
        </r>
      </text>
    </comment>
  </commentList>
</comments>
</file>

<file path=xl/sharedStrings.xml><?xml version="1.0" encoding="utf-8"?>
<sst xmlns="http://schemas.openxmlformats.org/spreadsheetml/2006/main" count="1225" uniqueCount="710">
  <si>
    <t>Betrag</t>
  </si>
  <si>
    <t>Partnerkonto</t>
  </si>
  <si>
    <t>AObj.</t>
  </si>
  <si>
    <t>RV</t>
  </si>
  <si>
    <t>RT</t>
  </si>
  <si>
    <r>
      <t xml:space="preserve">SaKo </t>
    </r>
    <r>
      <rPr>
        <b/>
        <i/>
        <sz val="9"/>
        <color theme="1" tint="0.249977111117893"/>
        <rFont val="Calibri"/>
        <family val="2"/>
        <scheme val="minor"/>
      </rPr>
      <t>(optional)</t>
    </r>
  </si>
  <si>
    <t>Version</t>
  </si>
  <si>
    <t>Datum</t>
  </si>
  <si>
    <t>Beschreibung der Änderung</t>
  </si>
  <si>
    <t>1.0</t>
  </si>
  <si>
    <t>Korrektur Anzahl Stellen IBAN</t>
  </si>
  <si>
    <t>1.1</t>
  </si>
  <si>
    <t>Korrektur Zahlenformat IBAN (alle Blöcke) = Text</t>
  </si>
  <si>
    <r>
      <rPr>
        <b/>
        <sz val="13"/>
        <rFont val="Calibri"/>
        <family val="2"/>
        <scheme val="minor"/>
      </rPr>
      <t>EVANGELISCHE KIRCHE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IN HESSEN UND NASSAU</t>
    </r>
  </si>
  <si>
    <t>1.2</t>
  </si>
  <si>
    <t>Anpassung der Spaltenbreiten für 100%ige Darstellung und Ausdruck
Bedingte Formatierung für Eingabe der RT-Nummer
Farbumstellung EKHN-Logo und Schriftzug auf s/w</t>
  </si>
  <si>
    <t>Mandant</t>
  </si>
  <si>
    <t>Kirchengemeinde / Dekanat /RV</t>
  </si>
  <si>
    <t>Handkasse der</t>
  </si>
  <si>
    <t>1.3</t>
  </si>
  <si>
    <t>Änderung des Abrufs der Mandanten-Nr. (Anpassung SVERWEIS)
Änderung der Datenbanken der Rechtsträger</t>
  </si>
  <si>
    <t>1.4</t>
  </si>
  <si>
    <t>Ergänzung RT "Gesamtgemeinde Wiesbaden" in Datenbank RT</t>
  </si>
  <si>
    <t>1.5</t>
  </si>
  <si>
    <t>Formatierung der Felder Aobj und SaKo als Text</t>
  </si>
  <si>
    <t>1.6</t>
  </si>
  <si>
    <t>Datenbank Version RT1.4 integriert</t>
  </si>
  <si>
    <t>Leerzeilen zwischen der Eingabe der IBAN gelöscht</t>
  </si>
  <si>
    <t>1.7</t>
  </si>
  <si>
    <t>Entfernung des Optionsfeldes "weiterer Rechtsträger"</t>
  </si>
  <si>
    <t>Block der Daten "Partnerkonto" an den linken Blattrand ausgerichtet</t>
  </si>
  <si>
    <t>Feldbeschreibung "Name/Firma" durch "oder Partner Nr." ergänzt</t>
  </si>
  <si>
    <t>Feldbeschreibung "PLZ/Ort" durch "Anschrift" ersetzt</t>
  </si>
  <si>
    <t>Feld "Erläuterung" eingefügt</t>
  </si>
  <si>
    <t>Trennlinien für IBAN nur noch in Hilfszeile dargestellt</t>
  </si>
  <si>
    <t>RT-Nr. an den oberen Rand verschoben, Schriftgröße auf 22 pt vergrößert</t>
  </si>
  <si>
    <t>Name des RT nach oben (unter RT-Nr.) verschoben, Schriftgröße auf 11 pt vergrößert</t>
  </si>
  <si>
    <t>Überschrift "Buchungsblatt" nach rechts eingerückt</t>
  </si>
  <si>
    <t>Rahmenfarbe heller (weiß, dunkler 25%)</t>
  </si>
  <si>
    <t>Feldbeschreibung "Splittbuchung" durch "Buchung (Splittbuchung)" ersetzt</t>
  </si>
  <si>
    <t>Änderung des Passwortes zum Zellschutz</t>
  </si>
  <si>
    <t>Skalierung = Ausdruck auf einer Seite / Schwarzweißdruck</t>
  </si>
  <si>
    <t>Änderungen basierend auf den Ergebnissen des Workshops "Buchungsblätter" vom 20.07.2016:</t>
  </si>
  <si>
    <t>Text "Eingabe der RT-Nr. im rot hinterlegten Feld" in Bereich außerhalb des Druckbereichs verschoben</t>
  </si>
  <si>
    <t>Gitternetzlinien ausgeblendet (sind nicht geschützt, können also vom Anwender selbst wieder eingeschaltet werden)</t>
  </si>
  <si>
    <t>Veränderung des Blattschutzes: Es dürfen nur noch "nicht gesperrte Zellen" ausgewählt werden</t>
  </si>
  <si>
    <r>
      <t xml:space="preserve">Erläuterung:
</t>
    </r>
    <r>
      <rPr>
        <b/>
        <i/>
        <sz val="9"/>
        <color theme="1" tint="0.249977111117893"/>
        <rFont val="Calibri"/>
        <family val="2"/>
        <scheme val="minor"/>
      </rPr>
      <t>(optional)</t>
    </r>
  </si>
  <si>
    <t>Ergänzung Feld "Erläuterung" - Hinweis "optional" eingefügt.</t>
  </si>
  <si>
    <t>Felder der Angaben zum "Partnerkonto" verlängert.</t>
  </si>
  <si>
    <t>Korrektur Rechtschreibung (Spiltbuchung)</t>
  </si>
  <si>
    <t>Anpassung Fußzeile und Formatierung 9pt</t>
  </si>
  <si>
    <t>- Belegdatum</t>
  </si>
  <si>
    <t>- Versionsstand fest hinterlegt (z.B. "Version Oktober 2016)</t>
  </si>
  <si>
    <t>1.8</t>
  </si>
  <si>
    <t>1.8.1</t>
  </si>
  <si>
    <t>Änderung der Datenbank (Neu = 6086, Löschung = 6030) - gilt nur für RV 90008!</t>
  </si>
  <si>
    <t>1.9</t>
  </si>
  <si>
    <t>Änderung "geprüft" in "Datum / geprüft"</t>
  </si>
  <si>
    <t>Änderung "angeordnet" in "Datum / anngeordnet"</t>
  </si>
  <si>
    <t>Versionsstand = Dezember 2017</t>
  </si>
  <si>
    <t>Ev. KGM Münster</t>
  </si>
  <si>
    <t>Ev. KGM Eifa</t>
  </si>
  <si>
    <t>HK-Nr. und RT-Nr.
für Handkasse</t>
  </si>
  <si>
    <t>Ev. RVV Nassau Nord</t>
  </si>
  <si>
    <t>Ev. KGM Allendorf/Eder</t>
  </si>
  <si>
    <t>900110898</t>
  </si>
  <si>
    <t>Ev. KGM Battenberg</t>
  </si>
  <si>
    <t>Ev. KGM Battenfeld</t>
  </si>
  <si>
    <t>Ev. KGM Berghofen</t>
  </si>
  <si>
    <t>Ev. KGM Biedenkopf</t>
  </si>
  <si>
    <t>Ev. KGM Breidenbach</t>
  </si>
  <si>
    <t>Ev. KGM Breidenstein</t>
  </si>
  <si>
    <t>Ev. KGM Bromskirchen</t>
  </si>
  <si>
    <t>Ev. KGM Buchenau</t>
  </si>
  <si>
    <t>Ev. KGM Dexbach</t>
  </si>
  <si>
    <t>Ev. KGM Dodenau</t>
  </si>
  <si>
    <t>Ev. KGM Eckelshausen</t>
  </si>
  <si>
    <t>Ev. KGM Frohnhausen/Eder</t>
  </si>
  <si>
    <t>Ev. KGM Hatzfeld</t>
  </si>
  <si>
    <t>Ev. KGM Holzhausen/Eder</t>
  </si>
  <si>
    <t>Ev. KGM Laisa</t>
  </si>
  <si>
    <t>Ev. KGM Oberdieten</t>
  </si>
  <si>
    <t>Ev. KGM Wallau</t>
  </si>
  <si>
    <t>Ev. KGM Wolzhausen</t>
  </si>
  <si>
    <t>Ev. KGM Bad Endbach</t>
  </si>
  <si>
    <t>Ev. KGM Bischoffen</t>
  </si>
  <si>
    <t>Ev. KGM Bottenhorn</t>
  </si>
  <si>
    <t>Ev. KGM Damshausen</t>
  </si>
  <si>
    <t>Ev. KGM Dautphe</t>
  </si>
  <si>
    <t>Ev. KGM Diedenshausen</t>
  </si>
  <si>
    <t>Ev. KGM Erdhausen</t>
  </si>
  <si>
    <t>Ev. KGM Friedensdorf</t>
  </si>
  <si>
    <t>Ev. KGM Gladenbach</t>
  </si>
  <si>
    <t>Ev. KGM Gönnern</t>
  </si>
  <si>
    <t>Ev. KGM Günterod</t>
  </si>
  <si>
    <t>Ev. KGM Hartenrod</t>
  </si>
  <si>
    <t>Ev. KGM Hermannstein</t>
  </si>
  <si>
    <t>Ev. KGM Herzhausen</t>
  </si>
  <si>
    <t>Ev. KGM Holzhausen am Hünstein</t>
  </si>
  <si>
    <t>Ev. KGM Lixfeld</t>
  </si>
  <si>
    <t>Ev. KGM Mornshausen a d Salzböde</t>
  </si>
  <si>
    <t>Ev. KGM Naunheim</t>
  </si>
  <si>
    <t>Ev. KGM Niederweidbach</t>
  </si>
  <si>
    <t>Ev. KGM Obereisenhausen</t>
  </si>
  <si>
    <t>Ev. KGM Oberhörlen</t>
  </si>
  <si>
    <t>Ev. KGM Roth</t>
  </si>
  <si>
    <t>Ev. KGM Runzhausen</t>
  </si>
  <si>
    <t>Ev. KGM Simmersbach</t>
  </si>
  <si>
    <t>Ev. KGM Waldgirmes</t>
  </si>
  <si>
    <t>Ev. KGM Weidenhausen</t>
  </si>
  <si>
    <t>Ev. KGM Wilsbach</t>
  </si>
  <si>
    <t>Ev. KGM Wommelshausen</t>
  </si>
  <si>
    <t>Hospitalfonds Biedenkopf</t>
  </si>
  <si>
    <t>Diakonieverein Gladenbach</t>
  </si>
  <si>
    <t>Ev. Dekanat Biedenkopf-Gladenbach</t>
  </si>
  <si>
    <t>Ev. KGM Allendorf (LDK)</t>
  </si>
  <si>
    <t>900111798</t>
  </si>
  <si>
    <t>Ev. KGM Dillbrecht</t>
  </si>
  <si>
    <t>Ev. KGM Dillenburg</t>
  </si>
  <si>
    <t>Ev. KGM Donsbach</t>
  </si>
  <si>
    <t>Ev. KGM Eibach</t>
  </si>
  <si>
    <t>Ev. KGM Eibelshausen</t>
  </si>
  <si>
    <t>Ev. KGM Eiershausen</t>
  </si>
  <si>
    <t xml:space="preserve">Ev. KGM Ewersbach </t>
  </si>
  <si>
    <t xml:space="preserve">Ev. KGM Frohnhausen </t>
  </si>
  <si>
    <t>Ev. KGM Haiger</t>
  </si>
  <si>
    <t xml:space="preserve">Ev. KGM Hirzenhain </t>
  </si>
  <si>
    <t>Ev. KGM Langenaubach</t>
  </si>
  <si>
    <t>Ev. KGM Manderbach</t>
  </si>
  <si>
    <t>Ev. KGM Nanzenbach</t>
  </si>
  <si>
    <t>Ev. KGM Niederscheld</t>
  </si>
  <si>
    <t>Ev. KGM Oberrossbach</t>
  </si>
  <si>
    <t>Ev. KGM Oberscheld</t>
  </si>
  <si>
    <t>Ev. KGM Sechshelden</t>
  </si>
  <si>
    <t>Ev. KGM Wissenbach</t>
  </si>
  <si>
    <t>Ev. KGM Ambachtal</t>
  </si>
  <si>
    <t>Ev. KGM Beilstein-Rodenroth</t>
  </si>
  <si>
    <t>Ev. KGM Breitscheid-Medenbach</t>
  </si>
  <si>
    <t>Ev. KGM Driedorf</t>
  </si>
  <si>
    <t>Ev. KGM Fleisbach</t>
  </si>
  <si>
    <t>Ev. KGM Herborn</t>
  </si>
  <si>
    <t>Ev. KGM Herbornseelbach</t>
  </si>
  <si>
    <t>Ev. KGM Hörbach</t>
  </si>
  <si>
    <t>Ev. KGM Merkenbach</t>
  </si>
  <si>
    <t>Ev. KGM Nenderoth</t>
  </si>
  <si>
    <t>Ev. KGM Schönbach</t>
  </si>
  <si>
    <t>Ev. KGM Siegbach</t>
  </si>
  <si>
    <t>Ev. KGM Sinn</t>
  </si>
  <si>
    <t>Initiat Haus der Stille</t>
  </si>
  <si>
    <t>Ev. Dekanat An der Dill</t>
  </si>
  <si>
    <t>Ev. KGM Aumenau</t>
  </si>
  <si>
    <t>900114998</t>
  </si>
  <si>
    <t>Ev. KGM Blessenbach</t>
  </si>
  <si>
    <t>Ev. KGM Dauborn</t>
  </si>
  <si>
    <t>Ev. KGM Hadamar</t>
  </si>
  <si>
    <t>Ev. KGM Heckholzhausen</t>
  </si>
  <si>
    <t>Ev. KGM Heringen</t>
  </si>
  <si>
    <t>Ev. KGM Kirberg-Ohren</t>
  </si>
  <si>
    <t>Ev. KGM Laubuseschbach</t>
  </si>
  <si>
    <t>Ev. KGM Limburg a.d.Lahn</t>
  </si>
  <si>
    <t>Ev. KGM Mensfelden-Linter</t>
  </si>
  <si>
    <t>Ev. KGM Nauheim</t>
  </si>
  <si>
    <t>Ev. KGM Neesbach</t>
  </si>
  <si>
    <t>Ev. KGM Runkel</t>
  </si>
  <si>
    <t>Ev. KGM Schadeck</t>
  </si>
  <si>
    <t>Ev. KGM Schupbach</t>
  </si>
  <si>
    <t>Ev. KGM Seelbach</t>
  </si>
  <si>
    <t>Ev. KGM Staffel</t>
  </si>
  <si>
    <t>Ev. KGM Steeden</t>
  </si>
  <si>
    <t>Ev. KGM Weyer</t>
  </si>
  <si>
    <t>Ev. KGM Wolfenhausen</t>
  </si>
  <si>
    <t>Ev. Dekanat Runkel</t>
  </si>
  <si>
    <t>Ev. KGM Allendorf</t>
  </si>
  <si>
    <t>900115498</t>
  </si>
  <si>
    <t>Ev. KGM Altenkirchen</t>
  </si>
  <si>
    <t>Ev. KGM Drommershausen</t>
  </si>
  <si>
    <t>Ev. KGM Edelsberg-Laimbach</t>
  </si>
  <si>
    <t>Ev. KGM Elkerhausen</t>
  </si>
  <si>
    <t>Ev. KGM Essershausen-Bermbach</t>
  </si>
  <si>
    <t>Ev. KGM Gräveneck</t>
  </si>
  <si>
    <t>Ev. KGM Hirschhausen</t>
  </si>
  <si>
    <t>Ev. KGM Kubach</t>
  </si>
  <si>
    <t>Ev. KGM Langenbach</t>
  </si>
  <si>
    <t>Ev. KGM Löhnberg</t>
  </si>
  <si>
    <t>Ev. KGM Merenberg</t>
  </si>
  <si>
    <t>Ev. KGM Niedershausen</t>
  </si>
  <si>
    <t>Ev. KGM Obershausen</t>
  </si>
  <si>
    <t>Ev. KGM Philippstein</t>
  </si>
  <si>
    <t>Ev. KGM Selters</t>
  </si>
  <si>
    <t>Ev. KGM Weilburg</t>
  </si>
  <si>
    <t>Ev. KGM Weilmünster I</t>
  </si>
  <si>
    <t>Ev. KGM Weinbach</t>
  </si>
  <si>
    <t>Ev. KGM Weilmünster II</t>
  </si>
  <si>
    <t>Ev. KGM Wirbelau</t>
  </si>
  <si>
    <t>Ev. KGM Waldsolms-Brandoberndorf</t>
  </si>
  <si>
    <t>Ev. KGM Waldsolms-Weiperfelden</t>
  </si>
  <si>
    <t>Ev. Dekanat Weilburg</t>
  </si>
  <si>
    <t>Ev. KGM Battenfeld Stiftung I</t>
  </si>
  <si>
    <t>Ev. KGM Battenfeld Stiftung II</t>
  </si>
  <si>
    <t>Ev. KGM Battenfeld Stiftung III</t>
  </si>
  <si>
    <t>Ev. KGM Naunheim Stiftung</t>
  </si>
  <si>
    <t>Ev. KGM Obereisenhausen Stiftung</t>
  </si>
  <si>
    <t>Ev. KGM Weidenhausen Stiftung</t>
  </si>
  <si>
    <t>Ev. KGM Eibach Stiftung</t>
  </si>
  <si>
    <t>Ev. KGM Haiger Stiftung</t>
  </si>
  <si>
    <t>Ev. Dekanat an der Dill Stiftung</t>
  </si>
  <si>
    <t>Ev. KGM Herborn Stiftung</t>
  </si>
  <si>
    <t>Ev. KGM Mittenaar Stiftung</t>
  </si>
  <si>
    <t>Ev. KGM Laubuseschbach Stiftung</t>
  </si>
  <si>
    <t>Ev. KGM Limburg a.d.Lahn Stiftung</t>
  </si>
  <si>
    <t>Ev. KGM Essersh.-Bermbach Stiftung</t>
  </si>
  <si>
    <t>Ev. KGM Niedershausen Stiftung</t>
  </si>
  <si>
    <t>Ev. Kita Allendorf/Eder</t>
  </si>
  <si>
    <t>Ev. Kita Battenfeld</t>
  </si>
  <si>
    <t>Ev. Kita Rennertehausen</t>
  </si>
  <si>
    <t>Ev. Kita Dodenau</t>
  </si>
  <si>
    <t>Ev. Kita Oberasphe</t>
  </si>
  <si>
    <t>Ev. Kita Laisa</t>
  </si>
  <si>
    <t>Ev. Kita Oberdieten</t>
  </si>
  <si>
    <t>Ev. Kita Wallau</t>
  </si>
  <si>
    <t>Ev. Kita Heidenest</t>
  </si>
  <si>
    <t>Ev. Kita Regenbogen</t>
  </si>
  <si>
    <t>Ev. Kita Arche Noah</t>
  </si>
  <si>
    <t>Ev. Kita Niedereisenhausen</t>
  </si>
  <si>
    <t>Ev. Kita Oberhörlen</t>
  </si>
  <si>
    <t>Ev. Kita Simmersbach</t>
  </si>
  <si>
    <t>Ev. Kita Kinder- u.Fam.Haus Maia</t>
  </si>
  <si>
    <t>Ev. Kita Vier Wände FZ Dautphetal</t>
  </si>
  <si>
    <t>Ev. Kita Biedenkopf</t>
  </si>
  <si>
    <t>Ev. Kita Breidenstein</t>
  </si>
  <si>
    <t>Ev. Kita Buchenau</t>
  </si>
  <si>
    <t>Ev. Kita Rothkehlchen</t>
  </si>
  <si>
    <t>Ev. Kita Engelbach</t>
  </si>
  <si>
    <t>Ev. Kita Kombach</t>
  </si>
  <si>
    <t>Ev. Kita Wichernzwerge</t>
  </si>
  <si>
    <t>Ev. Kita Löwenzahn</t>
  </si>
  <si>
    <t>Ev. Kita Gönnern</t>
  </si>
  <si>
    <t>Ev. Kita Senfkorn</t>
  </si>
  <si>
    <t>Ev. Kita Mornshausen</t>
  </si>
  <si>
    <t>Ev. Kita Weidenhausen</t>
  </si>
  <si>
    <t>Ev. Kita Steckemännchen</t>
  </si>
  <si>
    <t>Ev. Kita Mittelfeld</t>
  </si>
  <si>
    <t>Ev. Kita Pusteblume</t>
  </si>
  <si>
    <t>Ev. Kita Panama</t>
  </si>
  <si>
    <t>Ev. Kita Ewersbach</t>
  </si>
  <si>
    <t>Ev. Kita Felsengrund Mandeln</t>
  </si>
  <si>
    <t>Ev. Kita Sonnenschein Rittershsn.</t>
  </si>
  <si>
    <t>Ev. Kita Regenbogen Steinbrücken</t>
  </si>
  <si>
    <t>Ev. Kita Fam.Zentrum Frohnhausen</t>
  </si>
  <si>
    <t>Ev. Kita Flohkiste Oranienstr.</t>
  </si>
  <si>
    <t>Ev. Kita Raupe Nimmersatt H-Bahnh.</t>
  </si>
  <si>
    <t>Ev. Kita Weidelbach</t>
  </si>
  <si>
    <t>Ev. Kita Oberscheld</t>
  </si>
  <si>
    <t>Ev. Kita Kleine Helden</t>
  </si>
  <si>
    <t>Ev. Kita Meisennest</t>
  </si>
  <si>
    <t>Ev. Kita Beilstein</t>
  </si>
  <si>
    <t>Ev. Kita Breitscheid</t>
  </si>
  <si>
    <t>Ev. Kita Wäller Schatzkiste</t>
  </si>
  <si>
    <t>Ev. Kita Rother Rabennest</t>
  </si>
  <si>
    <t>Ev. Kita Fleisbach</t>
  </si>
  <si>
    <t>Ev. Kita Herborn</t>
  </si>
  <si>
    <t>Ev. Kita Schatzkiste</t>
  </si>
  <si>
    <t>Ev. Kita Schönbach</t>
  </si>
  <si>
    <t>Ev. Kita Villa Kunterbunt</t>
  </si>
  <si>
    <t>Ev. Kita Ballersbach</t>
  </si>
  <si>
    <t>Ev. Kita Bicken</t>
  </si>
  <si>
    <t>Ev. Kita Offenbach</t>
  </si>
  <si>
    <t>Ev. Kita Dauborn</t>
  </si>
  <si>
    <t>Ev. Kita Hada/Theod.-Fliedner-Ev. Kita</t>
  </si>
  <si>
    <t>Ev. Kita Sternenland</t>
  </si>
  <si>
    <t>Ev. Kita Sonnenschein</t>
  </si>
  <si>
    <t>Ev. Kita Blumenrod</t>
  </si>
  <si>
    <t>Ev. Kita Am Schafsberg</t>
  </si>
  <si>
    <t>Ev. Kita Mensfelden</t>
  </si>
  <si>
    <t>Ev. Kita Unterm Regenbogen</t>
  </si>
  <si>
    <t>Ev. Kita Rappelkiste</t>
  </si>
  <si>
    <t>Ev. Kita Philippstein</t>
  </si>
  <si>
    <t>Ev. Kita Mittendrin</t>
  </si>
  <si>
    <t>Ev. Kita Nestwärme</t>
  </si>
  <si>
    <t>Ev. Kita Weinbach</t>
  </si>
  <si>
    <t>Nassau Nord</t>
  </si>
  <si>
    <t>Ev. Dekanat an der Dill</t>
  </si>
  <si>
    <t>Ev. KGM Ballersbach</t>
  </si>
  <si>
    <t>Ev. KGM Bicken</t>
  </si>
  <si>
    <t>Ev. KGM Offenbach</t>
  </si>
  <si>
    <t>Eingabe der Rechtsträger-Nr.
in diesem Feld!</t>
  </si>
  <si>
    <t>Vorlage:</t>
  </si>
  <si>
    <t>Anschrift:</t>
  </si>
  <si>
    <t>Eingangsrechnung</t>
  </si>
  <si>
    <r>
      <t xml:space="preserve">Name </t>
    </r>
    <r>
      <rPr>
        <b/>
        <sz val="10"/>
        <color theme="1" tint="0.249977111117893"/>
        <rFont val="Calibri"/>
        <family val="2"/>
        <scheme val="minor"/>
      </rPr>
      <t>und ggfs.  Partner-Nr.:</t>
    </r>
  </si>
  <si>
    <t>(Pflichtfelder)</t>
  </si>
  <si>
    <t>Text</t>
  </si>
  <si>
    <t>ggfs. Aufteilung (optional)</t>
  </si>
  <si>
    <r>
      <t xml:space="preserve">Vorblatt Vorlagen- / Reisekostenerstattung </t>
    </r>
    <r>
      <rPr>
        <b/>
        <i/>
        <sz val="16"/>
        <color theme="1" tint="0.249977111117893"/>
        <rFont val="Calibri"/>
        <family val="2"/>
        <scheme val="minor"/>
      </rPr>
      <t>(</t>
    </r>
    <r>
      <rPr>
        <b/>
        <i/>
        <u/>
        <sz val="16"/>
        <color theme="1" tint="0.249977111117893"/>
        <rFont val="Calibri"/>
        <family val="2"/>
        <scheme val="minor"/>
      </rPr>
      <t>nur für Scan-Prozess</t>
    </r>
    <r>
      <rPr>
        <b/>
        <i/>
        <sz val="16"/>
        <color theme="1" tint="0.249977111117893"/>
        <rFont val="Calibri"/>
        <family val="2"/>
        <scheme val="minor"/>
      </rPr>
      <t>)</t>
    </r>
  </si>
  <si>
    <t>IBAN:</t>
  </si>
  <si>
    <t>Bankname:</t>
  </si>
  <si>
    <t>Bitte Quittungen, Reisekostenabrechnung und sonstige Belege und Dokumente mit einscannen</t>
  </si>
  <si>
    <t>Kirchengemeinde / Dekanat / RV</t>
  </si>
  <si>
    <t>0001</t>
  </si>
  <si>
    <t>Ev. RV Nassau Nord</t>
  </si>
  <si>
    <t>0802</t>
  </si>
  <si>
    <t>Ev. Kgm Allendorf/Eder</t>
  </si>
  <si>
    <t>0803</t>
  </si>
  <si>
    <t>Ev. Kgm Battenberg</t>
  </si>
  <si>
    <t>0804</t>
  </si>
  <si>
    <t>Ev. Kgm Battenfeld</t>
  </si>
  <si>
    <t>0805</t>
  </si>
  <si>
    <t>Ev. Kgm Berghofen</t>
  </si>
  <si>
    <t>0806</t>
  </si>
  <si>
    <t>Ev. Kgm Biedenkopf</t>
  </si>
  <si>
    <t>0807</t>
  </si>
  <si>
    <t>Ev. Kgm Breidenbach</t>
  </si>
  <si>
    <t>0808</t>
  </si>
  <si>
    <t>Ev. Kgm Breidenstein</t>
  </si>
  <si>
    <t>0809</t>
  </si>
  <si>
    <t>Ev. Kgm Bromskirchen</t>
  </si>
  <si>
    <t>0810</t>
  </si>
  <si>
    <t>Ev. Kgm Buchenau</t>
  </si>
  <si>
    <t>0811</t>
  </si>
  <si>
    <t>Ev. Kgm Dexbach</t>
  </si>
  <si>
    <t>0812</t>
  </si>
  <si>
    <t>Ev. Kgm Dodenau</t>
  </si>
  <si>
    <t>0813</t>
  </si>
  <si>
    <t>Ev. Kgm Eckelshausen</t>
  </si>
  <si>
    <t>0814</t>
  </si>
  <si>
    <t>Ev. Kgm Eifa</t>
  </si>
  <si>
    <t>0815</t>
  </si>
  <si>
    <t>Ev. Kgm Frohnhausen/Eder</t>
  </si>
  <si>
    <t>0816</t>
  </si>
  <si>
    <t>Ev. Kgm Hatzfeld</t>
  </si>
  <si>
    <t>0817</t>
  </si>
  <si>
    <t>Ev. Kgm Holzhausen/Eder</t>
  </si>
  <si>
    <t>0818</t>
  </si>
  <si>
    <t>Ev. Kgm Laisa</t>
  </si>
  <si>
    <t>0819</t>
  </si>
  <si>
    <t>Ev. Kgm Oberdieten</t>
  </si>
  <si>
    <t>0820</t>
  </si>
  <si>
    <t>Ev. Kgm Wallau</t>
  </si>
  <si>
    <t>0821</t>
  </si>
  <si>
    <t>Ev. Kgm Wolzhausen</t>
  </si>
  <si>
    <t>0830</t>
  </si>
  <si>
    <t>Ev. Kgm Bad Endbach</t>
  </si>
  <si>
    <t>0831</t>
  </si>
  <si>
    <t>Ev. Kgm Bischoffen</t>
  </si>
  <si>
    <t>0832</t>
  </si>
  <si>
    <t>Ev. Kgm Bottenhorn</t>
  </si>
  <si>
    <t>0833</t>
  </si>
  <si>
    <t>Ev. Kgm Damshausen</t>
  </si>
  <si>
    <t>0834</t>
  </si>
  <si>
    <t>Ev. Kgm Dautphe</t>
  </si>
  <si>
    <t>0835</t>
  </si>
  <si>
    <t>Ev. Kgm Diedenshausen</t>
  </si>
  <si>
    <t>0836</t>
  </si>
  <si>
    <t>Ev. Kgm Erdhausen</t>
  </si>
  <si>
    <t>0837</t>
  </si>
  <si>
    <t>Ev. Kgm Friedensdorf</t>
  </si>
  <si>
    <t>0838</t>
  </si>
  <si>
    <t>Ev. Kgm Gladenbach</t>
  </si>
  <si>
    <t>0839</t>
  </si>
  <si>
    <t>Ev. Kgm Gönnern</t>
  </si>
  <si>
    <t>0840</t>
  </si>
  <si>
    <t>Ev. Kgm Günterod</t>
  </si>
  <si>
    <t>0841</t>
  </si>
  <si>
    <t>Ev. Kgm Hartenrod</t>
  </si>
  <si>
    <t>0842</t>
  </si>
  <si>
    <t>Ev. Kgm Hermannstein</t>
  </si>
  <si>
    <t>0843</t>
  </si>
  <si>
    <t>Ev. Kgm Herzhausen</t>
  </si>
  <si>
    <t>0844</t>
  </si>
  <si>
    <t>Ev. Kgm Holzhausen am Hünstein</t>
  </si>
  <si>
    <t>0845</t>
  </si>
  <si>
    <t>Ev. Kgm Lixfeld</t>
  </si>
  <si>
    <t>0846</t>
  </si>
  <si>
    <t>Ev. Kgm Mornshausen a d Salzböde</t>
  </si>
  <si>
    <t>0847</t>
  </si>
  <si>
    <t>Ev. Kgm Naunheim</t>
  </si>
  <si>
    <t>0848</t>
  </si>
  <si>
    <t>Ev. Kgm Niederweidbach</t>
  </si>
  <si>
    <t>0849</t>
  </si>
  <si>
    <t>Ev. Kgm Obereisenhausen</t>
  </si>
  <si>
    <t>0850</t>
  </si>
  <si>
    <t>Ev. Kgm Oberhörlen</t>
  </si>
  <si>
    <t>0851</t>
  </si>
  <si>
    <t>Ev. Kgm Roth</t>
  </si>
  <si>
    <t>0852</t>
  </si>
  <si>
    <t>Ev. Kgm Runzhausen</t>
  </si>
  <si>
    <t>0853</t>
  </si>
  <si>
    <t>Ev. Kgm Simmersbach</t>
  </si>
  <si>
    <t>0854</t>
  </si>
  <si>
    <t>Ev. Kgm Waldgirmes</t>
  </si>
  <si>
    <t>0855</t>
  </si>
  <si>
    <t>Ev. Kgm Weidenhausen</t>
  </si>
  <si>
    <t>0856</t>
  </si>
  <si>
    <t>Ev. Kgm Wilsbach</t>
  </si>
  <si>
    <t>0857</t>
  </si>
  <si>
    <t>Ev. Kgm Wommelshausen</t>
  </si>
  <si>
    <t>0870</t>
  </si>
  <si>
    <t>Ev. Hospitalfonds Biedenkopf</t>
  </si>
  <si>
    <t>0871</t>
  </si>
  <si>
    <t>Ev. Diakonieverein Gladenbach</t>
  </si>
  <si>
    <t>0880</t>
  </si>
  <si>
    <t>Ev. GKGM Breidenbacher Grund</t>
  </si>
  <si>
    <t>0881</t>
  </si>
  <si>
    <t>Ev. GKGM Oberland</t>
  </si>
  <si>
    <t>0882</t>
  </si>
  <si>
    <t>Ev. GKGM Bischoffen - Bad Endbach</t>
  </si>
  <si>
    <t>0898</t>
  </si>
  <si>
    <t>1702</t>
  </si>
  <si>
    <t>Ev. Kgm Allendorf (LDK)</t>
  </si>
  <si>
    <t>1703</t>
  </si>
  <si>
    <t>Ev. Kgm Dillbrecht</t>
  </si>
  <si>
    <t>1704</t>
  </si>
  <si>
    <t>Ev. Kgm Dillenburg</t>
  </si>
  <si>
    <t>1705</t>
  </si>
  <si>
    <t>Ev. Kgm Donsbach</t>
  </si>
  <si>
    <t>1706</t>
  </si>
  <si>
    <t>Ev. Kgm Eibach</t>
  </si>
  <si>
    <t>1707</t>
  </si>
  <si>
    <t>Ev. Kgm Eibelshausen</t>
  </si>
  <si>
    <t>1708</t>
  </si>
  <si>
    <t>Ev. Kgm Eiershausen</t>
  </si>
  <si>
    <t>1709</t>
  </si>
  <si>
    <t xml:space="preserve">Ev. Kgm Ewersbach </t>
  </si>
  <si>
    <t>1710</t>
  </si>
  <si>
    <t xml:space="preserve">Ev. Kgm Frohnhausen </t>
  </si>
  <si>
    <t>1711</t>
  </si>
  <si>
    <t>Ev. Kgm Haiger</t>
  </si>
  <si>
    <t>1712</t>
  </si>
  <si>
    <t xml:space="preserve">Ev. Kgm Hirzenhain </t>
  </si>
  <si>
    <t>1713</t>
  </si>
  <si>
    <t>Ev. Kgm Langenaubach</t>
  </si>
  <si>
    <t>1714</t>
  </si>
  <si>
    <t>Ev. Kgm Manderbach</t>
  </si>
  <si>
    <t>1715</t>
  </si>
  <si>
    <t>Ev. Kgm Nanzenbach</t>
  </si>
  <si>
    <t>1716</t>
  </si>
  <si>
    <t>Ev. Kgm Niederscheld</t>
  </si>
  <si>
    <t>1717</t>
  </si>
  <si>
    <t>Ev. Kgm Roßbachtal</t>
  </si>
  <si>
    <t>1718</t>
  </si>
  <si>
    <t>Ev. Kgm Oberscheld</t>
  </si>
  <si>
    <t>1719</t>
  </si>
  <si>
    <t>Ev. Kgm Sechshelden</t>
  </si>
  <si>
    <t>1720</t>
  </si>
  <si>
    <t>Ev. Kgm Wissenbach</t>
  </si>
  <si>
    <t>1730</t>
  </si>
  <si>
    <t>Ev. Kgm Ambachtal</t>
  </si>
  <si>
    <t>1731</t>
  </si>
  <si>
    <t>Ev. Kgm Ballersbach</t>
  </si>
  <si>
    <t>1732</t>
  </si>
  <si>
    <t>Ev. Kgm Beilstein-Rodenroth</t>
  </si>
  <si>
    <t>1733</t>
  </si>
  <si>
    <t>Ev. Kgm Bicken</t>
  </si>
  <si>
    <t>1734</t>
  </si>
  <si>
    <t>Ev. Kgm Breitscheid-Medenbach</t>
  </si>
  <si>
    <t>1735</t>
  </si>
  <si>
    <t>Ev. Kgm Driedorf</t>
  </si>
  <si>
    <t>1736</t>
  </si>
  <si>
    <t>Ev. Kgm Fleisbach</t>
  </si>
  <si>
    <t>1737</t>
  </si>
  <si>
    <t>Ev. Kgm Herborn</t>
  </si>
  <si>
    <t>1738</t>
  </si>
  <si>
    <t>Ev. Kgm Herbornseelbach</t>
  </si>
  <si>
    <t>1739</t>
  </si>
  <si>
    <t>Ev. Kgm Hörbach</t>
  </si>
  <si>
    <t>1740</t>
  </si>
  <si>
    <t>Ev. Kgm Merkenbach</t>
  </si>
  <si>
    <t>1741</t>
  </si>
  <si>
    <t>Ev. Kgm Nenderoth</t>
  </si>
  <si>
    <t>1742</t>
  </si>
  <si>
    <t>Ev. Kgm Offenbach</t>
  </si>
  <si>
    <t>1743</t>
  </si>
  <si>
    <t>Ev. Kgm Schönbach</t>
  </si>
  <si>
    <t>1744</t>
  </si>
  <si>
    <t>Ev. Kgm Siegbach</t>
  </si>
  <si>
    <t>1745</t>
  </si>
  <si>
    <t>Ev. Kgm Sinn</t>
  </si>
  <si>
    <t>1771</t>
  </si>
  <si>
    <t>Ev. Initiat Haus der Stille</t>
  </si>
  <si>
    <t>1780</t>
  </si>
  <si>
    <t>Ev. GKGM Herborn-Mittenaar-Siegbach</t>
  </si>
  <si>
    <t>1781</t>
  </si>
  <si>
    <t>Ev. GKGM Dietzhölztal-Eschenburg</t>
  </si>
  <si>
    <t>1782</t>
  </si>
  <si>
    <t>Ev. GKGM Rund um den Wilhelmsturm</t>
  </si>
  <si>
    <t>1798</t>
  </si>
  <si>
    <t>4902</t>
  </si>
  <si>
    <t>Ev. Kgm Aumenau</t>
  </si>
  <si>
    <t>4903</t>
  </si>
  <si>
    <t>Ev. Kgm Blessenbach</t>
  </si>
  <si>
    <t>4904</t>
  </si>
  <si>
    <t>Ev. Kgm Dauborn</t>
  </si>
  <si>
    <t>4905</t>
  </si>
  <si>
    <t>Ev. Kgm Hadamar</t>
  </si>
  <si>
    <t>4906</t>
  </si>
  <si>
    <t>Ev. Kgm Heckholzhausen</t>
  </si>
  <si>
    <t>4907</t>
  </si>
  <si>
    <t>Ev. Kgm Heringen</t>
  </si>
  <si>
    <t>4909</t>
  </si>
  <si>
    <t>Ev. Kgm Kirberg-Ohren</t>
  </si>
  <si>
    <t>4910</t>
  </si>
  <si>
    <t>Ev. Kgm Laubuseschbach</t>
  </si>
  <si>
    <t>4911</t>
  </si>
  <si>
    <t>Ev. Kgm Limburg a.d.Lahn</t>
  </si>
  <si>
    <t>4912</t>
  </si>
  <si>
    <t>Ev. Kgm Mensfelden-Linter</t>
  </si>
  <si>
    <t>4913</t>
  </si>
  <si>
    <t>Ev. Kgm Münster</t>
  </si>
  <si>
    <t>4914</t>
  </si>
  <si>
    <t>Ev. Kgm Nauheim</t>
  </si>
  <si>
    <t>4915</t>
  </si>
  <si>
    <t>Ev. Kgm Neesbach</t>
  </si>
  <si>
    <t>4916</t>
  </si>
  <si>
    <t>Ev. Kgm Runkel</t>
  </si>
  <si>
    <t>4917</t>
  </si>
  <si>
    <t>Ev. Kgm Schadeck</t>
  </si>
  <si>
    <t>4918</t>
  </si>
  <si>
    <t>Ev. Kgm Schupbach</t>
  </si>
  <si>
    <t>4919</t>
  </si>
  <si>
    <t>Ev. Kgm Seelbach</t>
  </si>
  <si>
    <t>4920</t>
  </si>
  <si>
    <t>Ev. Kgm Staffel</t>
  </si>
  <si>
    <t>4921</t>
  </si>
  <si>
    <t>Ev. Kgm Steeden</t>
  </si>
  <si>
    <t>4922</t>
  </si>
  <si>
    <t>Ev. Kgm Weyer</t>
  </si>
  <si>
    <t>4923</t>
  </si>
  <si>
    <t>Ev. Kgm Wolfenhausen</t>
  </si>
  <si>
    <t>4998</t>
  </si>
  <si>
    <t>5402</t>
  </si>
  <si>
    <t>Ev. Kgm Allendorf</t>
  </si>
  <si>
    <t>5403</t>
  </si>
  <si>
    <t>Ev. Kgm Altenkirchen</t>
  </si>
  <si>
    <t>5405</t>
  </si>
  <si>
    <t>Ev. Kgm Drommershausen</t>
  </si>
  <si>
    <t>5406</t>
  </si>
  <si>
    <t>Ev. Kgm Essershausen-Edelsberg</t>
  </si>
  <si>
    <t>5407</t>
  </si>
  <si>
    <t>Ev. Kgm Elkerhausen</t>
  </si>
  <si>
    <t>5410</t>
  </si>
  <si>
    <t>Ev. Kgm Gräveneck und Weinbach</t>
  </si>
  <si>
    <t>5412</t>
  </si>
  <si>
    <t>Ev. Kgm Kubach-Hirschhausen</t>
  </si>
  <si>
    <t>5413</t>
  </si>
  <si>
    <t>Ev. Kgm Langenbach</t>
  </si>
  <si>
    <t>5414</t>
  </si>
  <si>
    <t>Ev. Kgm Löhnberg</t>
  </si>
  <si>
    <t>5415</t>
  </si>
  <si>
    <t>Ev. Kgm Merenberg</t>
  </si>
  <si>
    <t>5416</t>
  </si>
  <si>
    <t>Ev. Kgm Niedershausen</t>
  </si>
  <si>
    <t>5417</t>
  </si>
  <si>
    <t>Ev. Kgm Obershausen</t>
  </si>
  <si>
    <t>5418</t>
  </si>
  <si>
    <t>Ev. Kgm Philippstein</t>
  </si>
  <si>
    <t>5419</t>
  </si>
  <si>
    <t>Ev. Kgm Selters</t>
  </si>
  <si>
    <t>5420</t>
  </si>
  <si>
    <t>Ev. Kgm Weilburg</t>
  </si>
  <si>
    <t>5421</t>
  </si>
  <si>
    <t>Ev. Kgm Weilmünster I</t>
  </si>
  <si>
    <t>5422</t>
  </si>
  <si>
    <t>Ev. Kgm Weinbach</t>
  </si>
  <si>
    <t>5423</t>
  </si>
  <si>
    <t>Ev. Kgm Weilmünster II</t>
  </si>
  <si>
    <t>5424</t>
  </si>
  <si>
    <t>Ev. Kgm Wirbelau</t>
  </si>
  <si>
    <t>5425</t>
  </si>
  <si>
    <t>Ev. Kgm Waldsolms-Brandoberndorf</t>
  </si>
  <si>
    <t>5426</t>
  </si>
  <si>
    <t>Ev. Kgm Waldsolms-Weiperfelden</t>
  </si>
  <si>
    <t>5480</t>
  </si>
  <si>
    <t>Ev. GKGM Heringen-Nauheim-Neesbach</t>
  </si>
  <si>
    <t>5481</t>
  </si>
  <si>
    <t>Ev. GKGM Mittleres Lahntal</t>
  </si>
  <si>
    <t>5498</t>
  </si>
  <si>
    <t>9902</t>
  </si>
  <si>
    <t>Ev. Kgm Battenfeld Stiftung</t>
  </si>
  <si>
    <t>9903</t>
  </si>
  <si>
    <t>Ev. Kgm Bottenhorn Stiftung</t>
  </si>
  <si>
    <t>9904</t>
  </si>
  <si>
    <t>Ev. Kgm Naunheim Stiftung</t>
  </si>
  <si>
    <t>9905</t>
  </si>
  <si>
    <t>Ev. Kgm Obereisenhausen Stiftung</t>
  </si>
  <si>
    <t>9906</t>
  </si>
  <si>
    <t>Ev. Kgm Weidenhausen Stiftung</t>
  </si>
  <si>
    <t>9907</t>
  </si>
  <si>
    <t>Ev. Kgm Eibach Stiftung</t>
  </si>
  <si>
    <t>9908</t>
  </si>
  <si>
    <t>Ev. Kgm Haiger Stiftung</t>
  </si>
  <si>
    <t>9909</t>
  </si>
  <si>
    <t>9910</t>
  </si>
  <si>
    <t>Ev. Kgm Herborn Stiftung</t>
  </si>
  <si>
    <t>9911</t>
  </si>
  <si>
    <t>Stiftungsfonds des Dekans Corden</t>
  </si>
  <si>
    <t>9912</t>
  </si>
  <si>
    <t>Ev. Kgm Laubuseschbach Stiftung</t>
  </si>
  <si>
    <t>9913</t>
  </si>
  <si>
    <t>Ev. Kgm Limburg Stiftung</t>
  </si>
  <si>
    <t>9914</t>
  </si>
  <si>
    <t>Ev. Kgm Essershausen-Edelsberg Stiftung</t>
  </si>
  <si>
    <t>9915</t>
  </si>
  <si>
    <t>Ev. Kgm Niedershausen Stiftung</t>
  </si>
  <si>
    <t>9916</t>
  </si>
  <si>
    <t>Stiftung evangelisch in Weilburg</t>
  </si>
  <si>
    <t>9917</t>
  </si>
  <si>
    <t>Ev. Stiftung Löhnb-Selt-Dromm</t>
  </si>
  <si>
    <t>080401</t>
  </si>
  <si>
    <t>080402</t>
  </si>
  <si>
    <t>080403</t>
  </si>
  <si>
    <t>080404</t>
  </si>
  <si>
    <t>Ev. Kita Battenberg</t>
  </si>
  <si>
    <t>080405</t>
  </si>
  <si>
    <t>080406</t>
  </si>
  <si>
    <t>080407</t>
  </si>
  <si>
    <t>080408</t>
  </si>
  <si>
    <t>Ev. Kita Bromskirchen</t>
  </si>
  <si>
    <t>081501</t>
  </si>
  <si>
    <t>081901</t>
  </si>
  <si>
    <t>083201</t>
  </si>
  <si>
    <t>084901</t>
  </si>
  <si>
    <t>085001</t>
  </si>
  <si>
    <t>089801</t>
  </si>
  <si>
    <t>089802</t>
  </si>
  <si>
    <t>089807</t>
  </si>
  <si>
    <t>089808</t>
  </si>
  <si>
    <t>089809</t>
  </si>
  <si>
    <t xml:space="preserve">Ev. Kita Buchenau </t>
  </si>
  <si>
    <t>089810</t>
  </si>
  <si>
    <t>089811</t>
  </si>
  <si>
    <t>089813</t>
  </si>
  <si>
    <t>089816</t>
  </si>
  <si>
    <t>089817</t>
  </si>
  <si>
    <t>089818</t>
  </si>
  <si>
    <t>089820</t>
  </si>
  <si>
    <t>089821</t>
  </si>
  <si>
    <t>089822</t>
  </si>
  <si>
    <t>089823</t>
  </si>
  <si>
    <t>089824</t>
  </si>
  <si>
    <t>089825</t>
  </si>
  <si>
    <t>089829</t>
  </si>
  <si>
    <t>170201</t>
  </si>
  <si>
    <t>171001</t>
  </si>
  <si>
    <t>Ev. Kita Frohnhausen</t>
  </si>
  <si>
    <t>171002</t>
  </si>
  <si>
    <t>Ev. Kita Königskinder</t>
  </si>
  <si>
    <t>171901</t>
  </si>
  <si>
    <t>173201</t>
  </si>
  <si>
    <t>Ev. Kita Beilstein Basaltzwerge</t>
  </si>
  <si>
    <t>173701</t>
  </si>
  <si>
    <t>174501</t>
  </si>
  <si>
    <t>179801</t>
  </si>
  <si>
    <t>179802</t>
  </si>
  <si>
    <t>Ev. Kita Allendorf Steckemännchen</t>
  </si>
  <si>
    <t>179803</t>
  </si>
  <si>
    <t>Ev. Kita Dillenburg (Mittelfeld) Schatzkiste</t>
  </si>
  <si>
    <t>179804</t>
  </si>
  <si>
    <t>179805</t>
  </si>
  <si>
    <t>179806</t>
  </si>
  <si>
    <t>179807</t>
  </si>
  <si>
    <t>179808</t>
  </si>
  <si>
    <t>Ev. Kita Rittershausen</t>
  </si>
  <si>
    <t>179809</t>
  </si>
  <si>
    <t>179812</t>
  </si>
  <si>
    <t>179813</t>
  </si>
  <si>
    <t>Ev. Kita Nimmersatt H.-Bahnh.</t>
  </si>
  <si>
    <t>179814</t>
  </si>
  <si>
    <t>179815</t>
  </si>
  <si>
    <t>179817</t>
  </si>
  <si>
    <t>179818</t>
  </si>
  <si>
    <t>179820</t>
  </si>
  <si>
    <t>179821</t>
  </si>
  <si>
    <t>179822</t>
  </si>
  <si>
    <t>179825</t>
  </si>
  <si>
    <t>179827</t>
  </si>
  <si>
    <t>Ev. Kita Schatzkiste Hörbach</t>
  </si>
  <si>
    <t>179828</t>
  </si>
  <si>
    <t>179829</t>
  </si>
  <si>
    <t>179830</t>
  </si>
  <si>
    <t>Ev. Kita Sinn</t>
  </si>
  <si>
    <t>490401</t>
  </si>
  <si>
    <t>490601</t>
  </si>
  <si>
    <t>491101</t>
  </si>
  <si>
    <t>491102</t>
  </si>
  <si>
    <t>491201</t>
  </si>
  <si>
    <t>491202</t>
  </si>
  <si>
    <t>492001</t>
  </si>
  <si>
    <t>549802</t>
  </si>
  <si>
    <t>Ev. Kita Theod.-Fliedner Hadamar</t>
  </si>
  <si>
    <t>549804</t>
  </si>
  <si>
    <t>Ev. Kita Sonnenschein Laubuseschbach</t>
  </si>
  <si>
    <t>549807</t>
  </si>
  <si>
    <t>549808</t>
  </si>
  <si>
    <t>549809</t>
  </si>
  <si>
    <t>Ev. Kita Unterm Regenbogen Münster</t>
  </si>
  <si>
    <t>549810</t>
  </si>
  <si>
    <t>Ev. Kita Pusteblume Runkel</t>
  </si>
  <si>
    <t>549812</t>
  </si>
  <si>
    <t>Ev. Kita Rappelkiste Gräveneck</t>
  </si>
  <si>
    <t>549813</t>
  </si>
  <si>
    <t>549814</t>
  </si>
  <si>
    <t>Ev. Kita WBG Mittendrin</t>
  </si>
  <si>
    <t>549815</t>
  </si>
  <si>
    <t>Ev. Kita WBG Nestwärem</t>
  </si>
  <si>
    <t>549816</t>
  </si>
  <si>
    <t>Ev. Kita Regenbogenland Weilm.</t>
  </si>
  <si>
    <t>549817</t>
  </si>
  <si>
    <t>Ev. Kita Arche Noah Weinbach</t>
  </si>
  <si>
    <t>4711</t>
  </si>
  <si>
    <t>Musterhausen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</si>
</sst>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#,##0.00\ &quot;€&quot;;[Red]\-#,##0.00\ &quot;€&quot;"/>
    <numFmt numFmtId="164" formatCode="_-* #,##0.00\ [$€-407]_-;\-* #,##0.00\ [$€-407]_-;_-* &quot;-&quot;??\ [$€-407]_-;_-@_-"/>
    <numFmt numFmtId="165" formatCode="0000"/>
    <numFmt numFmtId="166" formatCode="dd/mm/yy;@"/>
    <numFmt numFmtId="167" formatCode="0#####"/>
    <numFmt numFmtId="168" formatCode="_-* #,##0.00\ [$€-1]_-;\-* #,##0.00\ [$€-1]_-;_-* &quot;-&quot;??\ [$€-1]_-"/>
  </numFmts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9"/>
      <name val="Calibri"/>
      <family val="2"/>
      <scheme val="minor"/>
    </font>
    <font>
      <b/>
      <i/>
      <sz val="20"/>
      <color theme="1" tint="0.249977111117893"/>
      <name val="Calibri"/>
      <family val="2"/>
      <scheme val="minor"/>
    </font>
    <font>
      <b/>
      <i/>
      <sz val="14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10"/>
      <name val="Calibri"/>
      <family val="2"/>
      <scheme val="minor"/>
    </font>
    <font>
      <b/>
      <i/>
      <sz val="9"/>
      <color theme="1" tint="0.249977111117893"/>
      <name val="Calibri"/>
      <family val="2"/>
      <scheme val="minor"/>
    </font>
    <font>
      <sz val="10"/>
      <name val="Arial"/>
      <family val="2"/>
    </font>
    <font>
      <b/>
      <sz val="13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0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u/>
      <sz val="12"/>
      <color rgb="FFC00000"/>
      <name val="Calibri"/>
      <family val="2"/>
      <scheme val="minor"/>
    </font>
    <font>
      <b/>
      <i/>
      <sz val="16"/>
      <color theme="1" tint="0.249977111117893"/>
      <name val="Calibri"/>
      <family val="2"/>
      <scheme val="minor"/>
    </font>
    <font>
      <b/>
      <i/>
      <u/>
      <sz val="16"/>
      <color theme="1" tint="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EDED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/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 style="hair">
        <color theme="0" tint="-0.2499465926084170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2" fillId="0" borderId="0"/>
    <xf numFmtId="0" fontId="12" fillId="0" borderId="0"/>
    <xf numFmtId="0" fontId="1" fillId="0" borderId="0"/>
    <xf numFmtId="168" fontId="12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NumberFormat="1" applyFont="1" applyBorder="1" applyAlignment="1">
      <alignment horizontal="center"/>
    </xf>
    <xf numFmtId="0" fontId="10" fillId="0" borderId="0" xfId="0" applyNumberFormat="1" applyFont="1" applyBorder="1"/>
    <xf numFmtId="0" fontId="10" fillId="0" borderId="0" xfId="0" applyNumberFormat="1" applyFont="1" applyBorder="1" applyAlignment="1">
      <alignment horizontal="center"/>
    </xf>
    <xf numFmtId="49" fontId="3" fillId="2" borderId="0" xfId="2" applyNumberFormat="1" applyFont="1" applyFill="1" applyAlignment="1">
      <alignment horizontal="center" vertical="center"/>
    </xf>
    <xf numFmtId="166" fontId="3" fillId="2" borderId="0" xfId="2" applyNumberFormat="1" applyFont="1" applyFill="1" applyAlignment="1">
      <alignment horizontal="center" vertical="center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49" fontId="10" fillId="0" borderId="0" xfId="2" applyNumberFormat="1" applyFont="1" applyAlignment="1">
      <alignment horizontal="center" vertical="top"/>
    </xf>
    <xf numFmtId="166" fontId="10" fillId="0" borderId="0" xfId="2" applyNumberFormat="1" applyFont="1" applyAlignment="1">
      <alignment horizontal="center" vertical="top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vertical="top"/>
    </xf>
    <xf numFmtId="49" fontId="10" fillId="0" borderId="0" xfId="2" applyNumberFormat="1" applyFont="1" applyAlignment="1">
      <alignment horizontal="center"/>
    </xf>
    <xf numFmtId="166" fontId="10" fillId="0" borderId="0" xfId="2" applyNumberFormat="1" applyFont="1" applyAlignment="1">
      <alignment horizontal="center"/>
    </xf>
    <xf numFmtId="0" fontId="10" fillId="0" borderId="0" xfId="2" applyFont="1"/>
    <xf numFmtId="0" fontId="10" fillId="0" borderId="0" xfId="0" applyFont="1" applyAlignment="1">
      <alignment vertical="top" wrapText="1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right" vertical="center"/>
    </xf>
    <xf numFmtId="166" fontId="10" fillId="0" borderId="0" xfId="2" applyNumberFormat="1" applyFont="1" applyAlignment="1">
      <alignment horizontal="center" vertical="top"/>
    </xf>
    <xf numFmtId="49" fontId="10" fillId="0" borderId="0" xfId="2" applyNumberFormat="1" applyFont="1" applyAlignment="1">
      <alignment horizontal="center" vertical="top"/>
    </xf>
    <xf numFmtId="166" fontId="10" fillId="0" borderId="0" xfId="2" applyNumberFormat="1" applyFont="1" applyAlignment="1">
      <alignment horizontal="center" vertical="top"/>
    </xf>
    <xf numFmtId="49" fontId="10" fillId="0" borderId="0" xfId="2" applyNumberFormat="1" applyFont="1" applyAlignment="1">
      <alignment horizontal="center" vertical="top"/>
    </xf>
    <xf numFmtId="0" fontId="16" fillId="0" borderId="0" xfId="0" applyFont="1" applyAlignment="1">
      <alignment wrapText="1"/>
    </xf>
    <xf numFmtId="0" fontId="16" fillId="0" borderId="0" xfId="0" applyFont="1" applyAlignment="1">
      <alignment vertical="top" wrapText="1"/>
    </xf>
    <xf numFmtId="0" fontId="16" fillId="0" borderId="0" xfId="0" applyFont="1"/>
    <xf numFmtId="0" fontId="17" fillId="0" borderId="0" xfId="0" applyFont="1" applyBorder="1" applyAlignment="1" applyProtection="1">
      <alignment vertical="center"/>
      <protection hidden="1"/>
    </xf>
    <xf numFmtId="8" fontId="5" fillId="0" borderId="0" xfId="1" applyNumberFormat="1" applyFont="1" applyBorder="1" applyAlignment="1" applyProtection="1">
      <alignment horizontal="right" vertical="center"/>
      <protection hidden="1"/>
    </xf>
    <xf numFmtId="49" fontId="5" fillId="0" borderId="8" xfId="0" applyNumberFormat="1" applyFont="1" applyBorder="1" applyAlignment="1" applyProtection="1">
      <alignment horizontal="center" vertical="center"/>
      <protection hidden="1"/>
    </xf>
    <xf numFmtId="49" fontId="5" fillId="0" borderId="8" xfId="0" applyNumberFormat="1" applyFont="1" applyBorder="1" applyAlignment="1" applyProtection="1">
      <alignment horizontal="left" vertical="center" indent="1"/>
      <protection hidden="1"/>
    </xf>
    <xf numFmtId="0" fontId="10" fillId="0" borderId="0" xfId="0" applyFont="1" applyProtection="1">
      <protection hidden="1"/>
    </xf>
    <xf numFmtId="0" fontId="10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3" fillId="0" borderId="0" xfId="0" applyFont="1" applyProtection="1">
      <protection hidden="1"/>
    </xf>
    <xf numFmtId="0" fontId="7" fillId="0" borderId="0" xfId="0" applyFont="1" applyFill="1" applyAlignment="1" applyProtection="1">
      <alignment vertical="center"/>
      <protection hidden="1"/>
    </xf>
    <xf numFmtId="0" fontId="8" fillId="0" borderId="0" xfId="0" applyFont="1" applyAlignment="1" applyProtection="1">
      <alignment horizontal="right" vertical="center" indent="1"/>
      <protection hidden="1"/>
    </xf>
    <xf numFmtId="0" fontId="4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right" vertical="center" wrapText="1" indent="1"/>
      <protection hidden="1"/>
    </xf>
    <xf numFmtId="0" fontId="9" fillId="0" borderId="0" xfId="0" applyFont="1" applyBorder="1" applyAlignment="1" applyProtection="1">
      <alignment vertical="center"/>
      <protection hidden="1"/>
    </xf>
    <xf numFmtId="4" fontId="9" fillId="0" borderId="0" xfId="0" applyNumberFormat="1" applyFont="1" applyBorder="1" applyAlignment="1" applyProtection="1">
      <alignment horizontal="right" indent="1"/>
      <protection hidden="1"/>
    </xf>
    <xf numFmtId="49" fontId="5" fillId="0" borderId="0" xfId="0" applyNumberFormat="1" applyFont="1" applyBorder="1" applyAlignment="1" applyProtection="1">
      <alignment horizontal="center" vertical="center"/>
      <protection hidden="1"/>
    </xf>
    <xf numFmtId="4" fontId="9" fillId="0" borderId="0" xfId="0" applyNumberFormat="1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left" vertical="center" wrapText="1"/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49" fontId="10" fillId="0" borderId="0" xfId="2" applyNumberFormat="1" applyFont="1" applyAlignment="1">
      <alignment horizontal="center" vertical="top"/>
    </xf>
    <xf numFmtId="166" fontId="10" fillId="0" borderId="0" xfId="2" applyNumberFormat="1" applyFont="1" applyAlignment="1">
      <alignment horizontal="center" vertical="top"/>
    </xf>
    <xf numFmtId="0" fontId="10" fillId="0" borderId="0" xfId="2" applyFont="1" applyAlignment="1">
      <alignment vertical="top" wrapText="1"/>
    </xf>
    <xf numFmtId="15" fontId="10" fillId="0" borderId="0" xfId="2" quotePrefix="1" applyNumberFormat="1" applyFont="1" applyAlignment="1">
      <alignment vertical="top" wrapText="1"/>
    </xf>
    <xf numFmtId="0" fontId="10" fillId="0" borderId="0" xfId="2" quotePrefix="1" applyFont="1" applyAlignment="1">
      <alignment vertical="top" wrapText="1"/>
    </xf>
    <xf numFmtId="165" fontId="3" fillId="0" borderId="0" xfId="0" applyNumberFormat="1" applyFont="1" applyBorder="1" applyAlignment="1">
      <alignment horizontal="center"/>
    </xf>
    <xf numFmtId="0" fontId="10" fillId="0" borderId="0" xfId="0" applyNumberFormat="1" applyFont="1" applyBorder="1"/>
    <xf numFmtId="0" fontId="10" fillId="0" borderId="0" xfId="0" applyNumberFormat="1" applyFont="1" applyBorder="1" applyAlignment="1">
      <alignment horizontal="center"/>
    </xf>
    <xf numFmtId="0" fontId="10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left" indent="1"/>
    </xf>
    <xf numFmtId="0" fontId="10" fillId="0" borderId="0" xfId="0" applyNumberFormat="1" applyFont="1" applyFill="1" applyBorder="1"/>
    <xf numFmtId="167" fontId="3" fillId="0" borderId="0" xfId="0" applyNumberFormat="1" applyFont="1" applyBorder="1" applyAlignment="1">
      <alignment horizontal="center"/>
    </xf>
    <xf numFmtId="167" fontId="10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0" applyFont="1" applyBorder="1" applyProtection="1">
      <protection hidden="1"/>
    </xf>
    <xf numFmtId="164" fontId="5" fillId="5" borderId="6" xfId="0" applyNumberFormat="1" applyFont="1" applyFill="1" applyBorder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hidden="1"/>
    </xf>
    <xf numFmtId="49" fontId="9" fillId="0" borderId="0" xfId="0" applyNumberFormat="1" applyFont="1" applyBorder="1" applyAlignment="1" applyProtection="1">
      <alignment vertical="center"/>
      <protection hidden="1"/>
    </xf>
    <xf numFmtId="49" fontId="9" fillId="0" borderId="9" xfId="0" applyNumberFormat="1" applyFont="1" applyBorder="1" applyAlignment="1" applyProtection="1">
      <alignment vertical="center"/>
      <protection hidden="1"/>
    </xf>
    <xf numFmtId="0" fontId="5" fillId="0" borderId="0" xfId="1" applyFont="1" applyBorder="1" applyAlignment="1" applyProtection="1">
      <alignment horizontal="center" vertical="center"/>
      <protection hidden="1"/>
    </xf>
    <xf numFmtId="49" fontId="5" fillId="0" borderId="0" xfId="0" applyNumberFormat="1" applyFont="1" applyBorder="1" applyAlignment="1" applyProtection="1">
      <alignment horizontal="left" vertical="center" indent="1"/>
      <protection hidden="1"/>
    </xf>
    <xf numFmtId="49" fontId="9" fillId="0" borderId="0" xfId="0" applyNumberFormat="1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right" vertical="center" indent="1"/>
      <protection hidden="1"/>
    </xf>
    <xf numFmtId="0" fontId="23" fillId="0" borderId="0" xfId="0" applyFont="1" applyBorder="1" applyAlignment="1" applyProtection="1">
      <alignment horizontal="left" vertical="center"/>
      <protection hidden="1"/>
    </xf>
    <xf numFmtId="0" fontId="24" fillId="0" borderId="0" xfId="0" applyFont="1" applyAlignment="1" applyProtection="1">
      <protection hidden="1"/>
    </xf>
    <xf numFmtId="0" fontId="22" fillId="0" borderId="0" xfId="0" applyFont="1" applyAlignment="1" applyProtection="1">
      <alignment vertical="top"/>
      <protection hidden="1"/>
    </xf>
    <xf numFmtId="0" fontId="9" fillId="0" borderId="0" xfId="0" applyFont="1" applyBorder="1" applyAlignment="1" applyProtection="1">
      <alignment horizontal="left" vertical="center" indent="1"/>
      <protection hidden="1"/>
    </xf>
    <xf numFmtId="166" fontId="10" fillId="0" borderId="0" xfId="2" applyNumberFormat="1" applyFont="1" applyAlignment="1">
      <alignment horizontal="center" vertical="top"/>
    </xf>
    <xf numFmtId="49" fontId="10" fillId="0" borderId="0" xfId="2" applyNumberFormat="1" applyFont="1" applyAlignment="1">
      <alignment horizontal="center" vertical="top"/>
    </xf>
    <xf numFmtId="0" fontId="20" fillId="0" borderId="13" xfId="0" applyFont="1" applyBorder="1" applyAlignment="1" applyProtection="1">
      <alignment horizontal="left" vertical="center" wrapText="1"/>
      <protection hidden="1"/>
    </xf>
    <xf numFmtId="0" fontId="20" fillId="0" borderId="0" xfId="0" applyFont="1" applyAlignment="1" applyProtection="1">
      <alignment horizontal="left" vertical="center" wrapText="1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left" vertical="center" indent="1"/>
      <protection hidden="1"/>
    </xf>
    <xf numFmtId="0" fontId="9" fillId="0" borderId="5" xfId="0" applyFont="1" applyBorder="1" applyAlignment="1" applyProtection="1">
      <alignment horizontal="left" vertical="center" inden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17" fillId="0" borderId="0" xfId="0" applyFont="1" applyBorder="1" applyAlignment="1" applyProtection="1">
      <alignment horizontal="right" vertical="center"/>
      <protection hidden="1"/>
    </xf>
    <xf numFmtId="0" fontId="9" fillId="5" borderId="1" xfId="0" applyFont="1" applyFill="1" applyBorder="1" applyAlignment="1" applyProtection="1">
      <alignment horizontal="left" vertical="center"/>
      <protection locked="0"/>
    </xf>
    <xf numFmtId="0" fontId="9" fillId="5" borderId="2" xfId="0" applyFont="1" applyFill="1" applyBorder="1" applyAlignment="1" applyProtection="1">
      <alignment horizontal="left" vertical="center"/>
      <protection locked="0"/>
    </xf>
    <xf numFmtId="0" fontId="9" fillId="5" borderId="1" xfId="0" applyFont="1" applyFill="1" applyBorder="1" applyAlignment="1" applyProtection="1">
      <alignment horizontal="left" vertical="center" wrapText="1"/>
      <protection locked="0"/>
    </xf>
    <xf numFmtId="49" fontId="5" fillId="5" borderId="7" xfId="0" applyNumberFormat="1" applyFont="1" applyFill="1" applyBorder="1" applyAlignment="1" applyProtection="1">
      <alignment horizontal="center" vertical="center"/>
      <protection locked="0"/>
    </xf>
    <xf numFmtId="49" fontId="5" fillId="5" borderId="6" xfId="0" applyNumberFormat="1" applyFont="1" applyFill="1" applyBorder="1" applyAlignment="1" applyProtection="1">
      <alignment horizontal="center" vertical="center"/>
      <protection locked="0"/>
    </xf>
    <xf numFmtId="49" fontId="5" fillId="0" borderId="7" xfId="0" applyNumberFormat="1" applyFont="1" applyBorder="1" applyAlignment="1" applyProtection="1">
      <alignment horizontal="center" vertical="center"/>
    </xf>
    <xf numFmtId="49" fontId="5" fillId="0" borderId="6" xfId="0" applyNumberFormat="1" applyFont="1" applyBorder="1" applyAlignment="1" applyProtection="1">
      <alignment horizontal="center" vertical="center"/>
    </xf>
    <xf numFmtId="49" fontId="5" fillId="5" borderId="7" xfId="0" applyNumberFormat="1" applyFont="1" applyFill="1" applyBorder="1" applyAlignment="1" applyProtection="1">
      <alignment horizontal="left" vertical="center" indent="1"/>
      <protection locked="0"/>
    </xf>
    <xf numFmtId="49" fontId="5" fillId="5" borderId="2" xfId="0" applyNumberFormat="1" applyFont="1" applyFill="1" applyBorder="1" applyAlignment="1" applyProtection="1">
      <alignment horizontal="left" vertical="center" indent="1"/>
      <protection locked="0"/>
    </xf>
    <xf numFmtId="0" fontId="5" fillId="0" borderId="7" xfId="0" applyNumberFormat="1" applyFont="1" applyBorder="1" applyAlignment="1" applyProtection="1">
      <alignment horizontal="center" vertical="center"/>
    </xf>
    <xf numFmtId="0" fontId="5" fillId="0" borderId="6" xfId="0" applyNumberFormat="1" applyFont="1" applyBorder="1" applyAlignment="1" applyProtection="1">
      <alignment horizontal="center" vertical="center"/>
    </xf>
    <xf numFmtId="0" fontId="5" fillId="0" borderId="8" xfId="1" applyFont="1" applyBorder="1" applyAlignment="1" applyProtection="1">
      <alignment horizontal="center" vertical="center"/>
      <protection hidden="1"/>
    </xf>
    <xf numFmtId="49" fontId="19" fillId="4" borderId="10" xfId="0" applyNumberFormat="1" applyFont="1" applyFill="1" applyBorder="1" applyAlignment="1" applyProtection="1">
      <alignment horizontal="center" vertical="center"/>
      <protection locked="0"/>
    </xf>
    <xf numFmtId="49" fontId="19" fillId="4" borderId="11" xfId="0" applyNumberFormat="1" applyFont="1" applyFill="1" applyBorder="1" applyAlignment="1" applyProtection="1">
      <alignment horizontal="center" vertical="center"/>
      <protection locked="0"/>
    </xf>
    <xf numFmtId="49" fontId="19" fillId="4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quotePrefix="1"/>
  </cellXfs>
  <cellStyles count="5">
    <cellStyle name="Euro" xfId="4"/>
    <cellStyle name="Standard" xfId="0" builtinId="0"/>
    <cellStyle name="Standard 2" xfId="1"/>
    <cellStyle name="Standard 2 2" xfId="3"/>
    <cellStyle name="Standard 3" xfId="2"/>
  </cellStyles>
  <dxfs count="0"/>
  <tableStyles count="0" defaultTableStyle="TableStyleMedium9" defaultPivotStyle="PivotStyleLight16"/>
  <colors>
    <mruColors>
      <color rgb="FFD99795"/>
      <color rgb="FFDEDE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0</xdr:col>
      <xdr:colOff>1143000</xdr:colOff>
      <xdr:row>5</xdr:row>
      <xdr:rowOff>58393</xdr:rowOff>
    </xdr:to>
    <xdr:pic>
      <xdr:nvPicPr>
        <xdr:cNvPr id="2" name="Grafik 1" descr="facett_hks37_200x200.png"/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50000"/>
        </a:blip>
        <a:stretch>
          <a:fillRect/>
        </a:stretch>
      </xdr:blipFill>
      <xdr:spPr>
        <a:xfrm>
          <a:off x="152400" y="0"/>
          <a:ext cx="990600" cy="9918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zabteilung/0001_Regionalverwaltung/Projekte/Doppik%20-%20MACH/Mandanten_Rechtstr&#228;gernummern%20ab%202018/MANDANTEN_%20RV%20Nassau%20Nord%2020-09-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onalverwaltung"/>
      <sheetName val="Regionalverwaltung (2)"/>
      <sheetName val="Fusionen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>
      <pane ySplit="1" topLeftCell="A2" activePane="bottomLeft" state="frozen"/>
      <selection pane="bottomLeft" activeCell="C37" sqref="C37"/>
    </sheetView>
  </sheetViews>
  <sheetFormatPr baseColWidth="10" defaultRowHeight="12.75" x14ac:dyDescent="0.2"/>
  <cols>
    <col min="1" max="1" width="11.42578125" style="12"/>
    <col min="2" max="2" width="11.42578125" style="13"/>
    <col min="3" max="3" width="105.85546875" style="14" customWidth="1"/>
    <col min="4" max="16384" width="11.42578125" style="14"/>
  </cols>
  <sheetData>
    <row r="1" spans="1:3" s="7" customFormat="1" ht="24" customHeight="1" x14ac:dyDescent="0.2">
      <c r="A1" s="4" t="s">
        <v>6</v>
      </c>
      <c r="B1" s="5" t="s">
        <v>7</v>
      </c>
      <c r="C1" s="6" t="s">
        <v>8</v>
      </c>
    </row>
    <row r="2" spans="1:3" s="11" customFormat="1" x14ac:dyDescent="0.2">
      <c r="A2" s="8" t="s">
        <v>9</v>
      </c>
      <c r="B2" s="9">
        <v>41992</v>
      </c>
      <c r="C2" s="10" t="s">
        <v>10</v>
      </c>
    </row>
    <row r="3" spans="1:3" s="11" customFormat="1" x14ac:dyDescent="0.2">
      <c r="A3" s="8" t="s">
        <v>11</v>
      </c>
      <c r="B3" s="9">
        <v>42002</v>
      </c>
      <c r="C3" s="10" t="s">
        <v>12</v>
      </c>
    </row>
    <row r="4" spans="1:3" s="11" customFormat="1" ht="38.25" x14ac:dyDescent="0.2">
      <c r="A4" s="8" t="s">
        <v>14</v>
      </c>
      <c r="B4" s="9">
        <v>42092</v>
      </c>
      <c r="C4" s="15" t="s">
        <v>15</v>
      </c>
    </row>
    <row r="5" spans="1:3" s="11" customFormat="1" ht="25.5" x14ac:dyDescent="0.2">
      <c r="A5" s="8" t="s">
        <v>19</v>
      </c>
      <c r="B5" s="9">
        <v>42093</v>
      </c>
      <c r="C5" s="10" t="s">
        <v>20</v>
      </c>
    </row>
    <row r="6" spans="1:3" s="11" customFormat="1" x14ac:dyDescent="0.2">
      <c r="A6" s="8" t="s">
        <v>21</v>
      </c>
      <c r="B6" s="9">
        <v>42352</v>
      </c>
      <c r="C6" s="11" t="s">
        <v>22</v>
      </c>
    </row>
    <row r="7" spans="1:3" s="11" customFormat="1" x14ac:dyDescent="0.2">
      <c r="A7" s="8" t="s">
        <v>23</v>
      </c>
      <c r="B7" s="9">
        <v>42389</v>
      </c>
      <c r="C7" s="11" t="s">
        <v>24</v>
      </c>
    </row>
    <row r="8" spans="1:3" s="11" customFormat="1" x14ac:dyDescent="0.2">
      <c r="A8" s="8" t="s">
        <v>25</v>
      </c>
      <c r="B8" s="9">
        <v>42556</v>
      </c>
      <c r="C8" s="11" t="s">
        <v>26</v>
      </c>
    </row>
    <row r="9" spans="1:3" s="11" customFormat="1" x14ac:dyDescent="0.2">
      <c r="A9" s="82"/>
      <c r="B9" s="81"/>
      <c r="C9" s="11" t="s">
        <v>27</v>
      </c>
    </row>
    <row r="10" spans="1:3" s="11" customFormat="1" x14ac:dyDescent="0.2">
      <c r="A10" s="82"/>
      <c r="B10" s="81"/>
      <c r="C10" s="10" t="s">
        <v>44</v>
      </c>
    </row>
    <row r="11" spans="1:3" s="11" customFormat="1" x14ac:dyDescent="0.2">
      <c r="A11" s="82"/>
      <c r="B11" s="81"/>
      <c r="C11" s="10" t="s">
        <v>45</v>
      </c>
    </row>
    <row r="12" spans="1:3" s="11" customFormat="1" x14ac:dyDescent="0.2">
      <c r="A12" s="23" t="s">
        <v>28</v>
      </c>
      <c r="B12" s="9">
        <v>42573</v>
      </c>
      <c r="C12" s="27" t="s">
        <v>42</v>
      </c>
    </row>
    <row r="13" spans="1:3" s="11" customFormat="1" x14ac:dyDescent="0.2">
      <c r="A13" s="8"/>
      <c r="B13" s="9"/>
      <c r="C13" s="26" t="s">
        <v>43</v>
      </c>
    </row>
    <row r="14" spans="1:3" s="11" customFormat="1" x14ac:dyDescent="0.2">
      <c r="A14" s="23"/>
      <c r="B14" s="22"/>
      <c r="C14" s="26" t="s">
        <v>35</v>
      </c>
    </row>
    <row r="15" spans="1:3" s="11" customFormat="1" x14ac:dyDescent="0.2">
      <c r="A15" s="23"/>
      <c r="B15" s="22"/>
      <c r="C15" s="26" t="s">
        <v>36</v>
      </c>
    </row>
    <row r="16" spans="1:3" s="11" customFormat="1" x14ac:dyDescent="0.2">
      <c r="A16" s="23"/>
      <c r="B16" s="22"/>
      <c r="C16" s="26" t="s">
        <v>37</v>
      </c>
    </row>
    <row r="17" spans="1:3" s="11" customFormat="1" x14ac:dyDescent="0.2">
      <c r="A17" s="8"/>
      <c r="B17" s="9"/>
      <c r="C17" s="28" t="s">
        <v>29</v>
      </c>
    </row>
    <row r="18" spans="1:3" s="11" customFormat="1" x14ac:dyDescent="0.2">
      <c r="A18" s="8"/>
      <c r="B18" s="9"/>
      <c r="C18" s="28" t="s">
        <v>30</v>
      </c>
    </row>
    <row r="19" spans="1:3" s="11" customFormat="1" x14ac:dyDescent="0.2">
      <c r="A19" s="8"/>
      <c r="B19" s="9"/>
      <c r="C19" s="11" t="s">
        <v>31</v>
      </c>
    </row>
    <row r="20" spans="1:3" s="11" customFormat="1" x14ac:dyDescent="0.2">
      <c r="A20" s="8"/>
      <c r="B20" s="9"/>
      <c r="C20" s="11" t="s">
        <v>32</v>
      </c>
    </row>
    <row r="21" spans="1:3" s="11" customFormat="1" x14ac:dyDescent="0.2">
      <c r="A21" s="8"/>
      <c r="B21" s="9"/>
      <c r="C21" s="11" t="s">
        <v>33</v>
      </c>
    </row>
    <row r="22" spans="1:3" s="11" customFormat="1" x14ac:dyDescent="0.2">
      <c r="A22" s="25"/>
      <c r="B22" s="24"/>
      <c r="C22" s="11" t="s">
        <v>39</v>
      </c>
    </row>
    <row r="23" spans="1:3" s="11" customFormat="1" x14ac:dyDescent="0.2">
      <c r="A23" s="8"/>
      <c r="B23" s="9"/>
      <c r="C23" s="11" t="s">
        <v>34</v>
      </c>
    </row>
    <row r="24" spans="1:3" s="11" customFormat="1" x14ac:dyDescent="0.2">
      <c r="A24" s="8"/>
      <c r="B24" s="9"/>
      <c r="C24" s="11" t="s">
        <v>38</v>
      </c>
    </row>
    <row r="25" spans="1:3" s="11" customFormat="1" x14ac:dyDescent="0.2">
      <c r="A25" s="8"/>
      <c r="B25" s="9"/>
      <c r="C25" s="11" t="s">
        <v>41</v>
      </c>
    </row>
    <row r="26" spans="1:3" s="11" customFormat="1" x14ac:dyDescent="0.2">
      <c r="A26" s="8"/>
      <c r="B26" s="9"/>
      <c r="C26" s="11" t="s">
        <v>40</v>
      </c>
    </row>
    <row r="27" spans="1:3" s="11" customFormat="1" x14ac:dyDescent="0.2">
      <c r="A27" s="8"/>
      <c r="B27" s="9">
        <v>42578</v>
      </c>
      <c r="C27" s="11" t="s">
        <v>47</v>
      </c>
    </row>
    <row r="28" spans="1:3" s="11" customFormat="1" x14ac:dyDescent="0.2">
      <c r="A28" s="8"/>
      <c r="B28" s="9"/>
      <c r="C28" s="11" t="s">
        <v>48</v>
      </c>
    </row>
    <row r="29" spans="1:3" s="11" customFormat="1" x14ac:dyDescent="0.2">
      <c r="A29" s="53" t="s">
        <v>53</v>
      </c>
      <c r="B29" s="54">
        <v>42648</v>
      </c>
      <c r="C29" s="55" t="s">
        <v>49</v>
      </c>
    </row>
    <row r="30" spans="1:3" s="11" customFormat="1" x14ac:dyDescent="0.2">
      <c r="A30" s="53"/>
      <c r="B30" s="54"/>
      <c r="C30" s="55" t="s">
        <v>50</v>
      </c>
    </row>
    <row r="31" spans="1:3" s="11" customFormat="1" x14ac:dyDescent="0.2">
      <c r="A31" s="53"/>
      <c r="B31" s="54"/>
      <c r="C31" s="56" t="s">
        <v>51</v>
      </c>
    </row>
    <row r="32" spans="1:3" x14ac:dyDescent="0.2">
      <c r="A32" s="53"/>
      <c r="B32" s="54"/>
      <c r="C32" s="57" t="s">
        <v>52</v>
      </c>
    </row>
    <row r="33" spans="1:3" x14ac:dyDescent="0.2">
      <c r="A33" s="12" t="s">
        <v>54</v>
      </c>
      <c r="B33" s="13">
        <v>42866</v>
      </c>
      <c r="C33" s="28" t="s">
        <v>55</v>
      </c>
    </row>
    <row r="34" spans="1:3" x14ac:dyDescent="0.2">
      <c r="A34" s="12" t="s">
        <v>56</v>
      </c>
      <c r="B34" s="13">
        <v>43068</v>
      </c>
      <c r="C34" s="14" t="s">
        <v>57</v>
      </c>
    </row>
    <row r="35" spans="1:3" x14ac:dyDescent="0.2">
      <c r="C35" s="14" t="s">
        <v>58</v>
      </c>
    </row>
    <row r="36" spans="1:3" x14ac:dyDescent="0.2">
      <c r="C36" s="14" t="s">
        <v>59</v>
      </c>
    </row>
  </sheetData>
  <sheetProtection selectLockedCells="1"/>
  <mergeCells count="2">
    <mergeCell ref="B9:B11"/>
    <mergeCell ref="A9:A11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&amp;C&amp;"Calibri,Fett"&amp;14Dokumentation Buchungsblatt allgemein</oddHeader>
    <oddFooter>&amp;L&amp;"Calibri,Standard"&amp;7Stand: &amp;D&amp;C&amp;"Calibri,Standard"&amp;7Seite &amp;P von &amp;N&amp;R&amp;"Calibri,Standard"&amp;7Datei: 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showGridLines="0" tabSelected="1" zoomScaleNormal="100" zoomScaleSheetLayoutView="115" workbookViewId="0">
      <selection activeCell="J2" sqref="J2:J4"/>
    </sheetView>
  </sheetViews>
  <sheetFormatPr baseColWidth="10" defaultRowHeight="12.75" x14ac:dyDescent="0.2"/>
  <cols>
    <col min="1" max="1" width="20.7109375" style="33" customWidth="1"/>
    <col min="2" max="7" width="8" style="33" customWidth="1"/>
    <col min="8" max="8" width="26.42578125" style="33" customWidth="1"/>
    <col min="9" max="9" width="2.7109375" style="33" customWidth="1"/>
    <col min="10" max="10" width="14.42578125" style="33" customWidth="1"/>
    <col min="11" max="12" width="13" style="33" customWidth="1"/>
    <col min="13" max="16384" width="11.42578125" style="33"/>
  </cols>
  <sheetData>
    <row r="1" spans="1:12" ht="13.5" thickBot="1" x14ac:dyDescent="0.25"/>
    <row r="2" spans="1:12" ht="12.75" customHeight="1" x14ac:dyDescent="0.2">
      <c r="B2" s="90" t="s">
        <v>13</v>
      </c>
      <c r="C2" s="90"/>
      <c r="D2" s="90"/>
      <c r="F2" s="29"/>
      <c r="G2" s="91" t="str">
        <f>IF($J$2="","","90011"&amp;VLOOKUP($J$2,RT_!$A$2:$E$682,1,FALSE))</f>
        <v>900114711</v>
      </c>
      <c r="H2" s="91"/>
      <c r="J2" s="104" t="s">
        <v>708</v>
      </c>
      <c r="K2" s="83" t="s">
        <v>285</v>
      </c>
      <c r="L2" s="84"/>
    </row>
    <row r="3" spans="1:12" ht="12.75" customHeight="1" x14ac:dyDescent="0.2">
      <c r="B3" s="90"/>
      <c r="C3" s="90"/>
      <c r="D3" s="90"/>
      <c r="E3" s="29"/>
      <c r="F3" s="29"/>
      <c r="G3" s="91"/>
      <c r="H3" s="91"/>
      <c r="J3" s="105"/>
      <c r="K3" s="83"/>
      <c r="L3" s="84"/>
    </row>
    <row r="4" spans="1:12" ht="12.75" customHeight="1" thickBot="1" x14ac:dyDescent="0.25">
      <c r="B4" s="90"/>
      <c r="C4" s="90"/>
      <c r="D4" s="90"/>
      <c r="E4" s="29"/>
      <c r="F4" s="29"/>
      <c r="G4" s="91"/>
      <c r="H4" s="91"/>
      <c r="J4" s="106"/>
      <c r="K4" s="83"/>
      <c r="L4" s="84"/>
    </row>
    <row r="5" spans="1:12" ht="21.75" customHeight="1" x14ac:dyDescent="0.2">
      <c r="B5" s="85" t="str">
        <f>IF($J$2="","",VLOOKUP($J$2,RT_!$A$2:$E$682,2,FALSE))</f>
        <v>Musterhausen</v>
      </c>
      <c r="C5" s="85"/>
      <c r="D5" s="85"/>
      <c r="E5" s="85"/>
      <c r="F5" s="85"/>
      <c r="G5" s="85"/>
      <c r="H5" s="85"/>
    </row>
    <row r="6" spans="1:12" s="34" customFormat="1" ht="10.5" customHeight="1" x14ac:dyDescent="0.2">
      <c r="C6" s="35"/>
    </row>
    <row r="7" spans="1:12" s="36" customFormat="1" ht="30" customHeight="1" x14ac:dyDescent="0.2">
      <c r="A7" s="37" t="s">
        <v>293</v>
      </c>
    </row>
    <row r="8" spans="1:12" s="40" customFormat="1" ht="29.25" customHeight="1" x14ac:dyDescent="0.2">
      <c r="A8" s="38" t="s">
        <v>1</v>
      </c>
      <c r="B8" s="86" t="s">
        <v>290</v>
      </c>
      <c r="C8" s="86"/>
      <c r="D8" s="86"/>
      <c r="E8" s="86"/>
      <c r="F8" s="39"/>
      <c r="G8" s="39"/>
      <c r="H8" s="39"/>
    </row>
    <row r="9" spans="1:12" s="40" customFormat="1" ht="30" customHeight="1" x14ac:dyDescent="0.2">
      <c r="A9" s="41" t="s">
        <v>289</v>
      </c>
      <c r="B9" s="92"/>
      <c r="C9" s="92"/>
      <c r="D9" s="92"/>
      <c r="E9" s="92"/>
      <c r="F9" s="92"/>
      <c r="G9" s="92"/>
      <c r="H9" s="92"/>
    </row>
    <row r="10" spans="1:12" s="36" customFormat="1" ht="30" customHeight="1" x14ac:dyDescent="0.2">
      <c r="A10" s="41" t="s">
        <v>287</v>
      </c>
      <c r="B10" s="93"/>
      <c r="C10" s="93"/>
      <c r="D10" s="93"/>
      <c r="E10" s="93"/>
      <c r="F10" s="93"/>
      <c r="G10" s="93"/>
      <c r="H10" s="93"/>
    </row>
    <row r="11" spans="1:12" s="68" customFormat="1" ht="30" customHeight="1" x14ac:dyDescent="0.2">
      <c r="A11" s="41" t="s">
        <v>294</v>
      </c>
      <c r="B11" s="93"/>
      <c r="C11" s="93"/>
      <c r="D11" s="93"/>
      <c r="E11" s="93"/>
      <c r="F11" s="93"/>
      <c r="G11" s="93"/>
      <c r="H11" s="93"/>
    </row>
    <row r="12" spans="1:12" s="68" customFormat="1" ht="30" customHeight="1" x14ac:dyDescent="0.2">
      <c r="A12" s="41" t="s">
        <v>295</v>
      </c>
      <c r="B12" s="93"/>
      <c r="C12" s="93"/>
      <c r="D12" s="93"/>
      <c r="E12" s="93"/>
      <c r="F12" s="93"/>
      <c r="G12" s="93"/>
      <c r="H12" s="93"/>
    </row>
    <row r="13" spans="1:12" s="68" customFormat="1" ht="25.5" customHeight="1" x14ac:dyDescent="0.25">
      <c r="A13" s="43"/>
      <c r="B13" s="75"/>
      <c r="C13" s="75"/>
      <c r="D13" s="75"/>
      <c r="E13" s="75"/>
      <c r="F13" s="75"/>
      <c r="G13" s="75"/>
      <c r="H13" s="44"/>
      <c r="I13" s="67"/>
    </row>
    <row r="14" spans="1:12" s="68" customFormat="1" ht="4.5" customHeight="1" x14ac:dyDescent="0.2">
      <c r="A14" s="45"/>
      <c r="B14" s="42"/>
      <c r="C14" s="71"/>
      <c r="D14" s="71"/>
      <c r="E14" s="71"/>
      <c r="F14" s="71"/>
      <c r="G14" s="72"/>
      <c r="H14" s="44"/>
      <c r="I14" s="67"/>
    </row>
    <row r="15" spans="1:12" s="36" customFormat="1" ht="45" customHeight="1" x14ac:dyDescent="0.25">
      <c r="A15" s="41" t="s">
        <v>46</v>
      </c>
      <c r="B15" s="94"/>
      <c r="C15" s="94"/>
      <c r="D15" s="94"/>
      <c r="E15" s="94"/>
      <c r="F15" s="94"/>
      <c r="G15" s="94"/>
      <c r="J15" s="78"/>
    </row>
    <row r="16" spans="1:12" s="36" customFormat="1" ht="14.25" customHeight="1" x14ac:dyDescent="0.2">
      <c r="A16" s="76" t="s">
        <v>286</v>
      </c>
      <c r="B16" s="77" t="s">
        <v>288</v>
      </c>
      <c r="C16" s="46"/>
      <c r="D16" s="46"/>
      <c r="E16" s="46"/>
      <c r="F16" s="46"/>
      <c r="G16" s="46"/>
      <c r="H16" s="42"/>
      <c r="J16" s="70"/>
    </row>
    <row r="17" spans="1:15" s="36" customFormat="1" ht="14.25" customHeight="1" x14ac:dyDescent="0.2">
      <c r="A17" s="76"/>
      <c r="B17" s="77"/>
      <c r="C17" s="46"/>
      <c r="D17" s="46"/>
      <c r="E17" s="46"/>
      <c r="F17" s="46"/>
      <c r="G17" s="46"/>
      <c r="H17" s="42"/>
      <c r="J17" s="70"/>
    </row>
    <row r="18" spans="1:15" s="36" customFormat="1" ht="21" customHeight="1" x14ac:dyDescent="0.2">
      <c r="A18" s="80" t="s">
        <v>296</v>
      </c>
      <c r="B18" s="77"/>
      <c r="C18" s="46"/>
      <c r="D18" s="46"/>
      <c r="E18" s="46"/>
      <c r="F18" s="46"/>
      <c r="G18" s="46"/>
      <c r="H18" s="42"/>
      <c r="J18" s="70"/>
    </row>
    <row r="19" spans="1:15" s="36" customFormat="1" ht="14.25" customHeight="1" x14ac:dyDescent="0.2">
      <c r="A19" s="76"/>
      <c r="B19" s="77"/>
      <c r="C19" s="46"/>
      <c r="D19" s="46"/>
      <c r="E19" s="46"/>
      <c r="F19" s="46"/>
      <c r="G19" s="46"/>
      <c r="H19" s="42"/>
      <c r="J19" s="70"/>
    </row>
    <row r="20" spans="1:15" s="36" customFormat="1" ht="40.5" customHeight="1" x14ac:dyDescent="0.2">
      <c r="A20" s="47" t="s">
        <v>292</v>
      </c>
      <c r="B20" s="48"/>
      <c r="C20" s="48"/>
      <c r="D20" s="48"/>
      <c r="E20" s="48"/>
      <c r="F20" s="48"/>
      <c r="G20" s="48"/>
      <c r="H20" s="48"/>
      <c r="J20" s="79"/>
    </row>
    <row r="21" spans="1:15" s="50" customFormat="1" ht="25.5" customHeight="1" x14ac:dyDescent="0.2">
      <c r="A21" s="49" t="s">
        <v>0</v>
      </c>
      <c r="B21" s="87" t="s">
        <v>2</v>
      </c>
      <c r="C21" s="87"/>
      <c r="D21" s="87" t="s">
        <v>5</v>
      </c>
      <c r="E21" s="87"/>
      <c r="F21" s="88" t="s">
        <v>291</v>
      </c>
      <c r="G21" s="88"/>
      <c r="H21" s="89"/>
      <c r="L21" s="51"/>
    </row>
    <row r="22" spans="1:15" s="50" customFormat="1" ht="23.25" customHeight="1" x14ac:dyDescent="0.2">
      <c r="A22" s="69"/>
      <c r="B22" s="95"/>
      <c r="C22" s="96"/>
      <c r="D22" s="97"/>
      <c r="E22" s="98"/>
      <c r="F22" s="99"/>
      <c r="G22" s="100"/>
      <c r="H22" s="100"/>
      <c r="J22" s="70"/>
      <c r="L22" s="51"/>
      <c r="M22" s="52"/>
      <c r="N22" s="52"/>
      <c r="O22" s="52"/>
    </row>
    <row r="23" spans="1:15" s="50" customFormat="1" ht="25.5" customHeight="1" x14ac:dyDescent="0.2">
      <c r="A23" s="69"/>
      <c r="B23" s="95"/>
      <c r="C23" s="96"/>
      <c r="D23" s="101" t="str">
        <f t="shared" ref="D23:D28" si="0">IF(A23&lt;&gt;"",$D$22,"")</f>
        <v/>
      </c>
      <c r="E23" s="102"/>
      <c r="F23" s="99"/>
      <c r="G23" s="100"/>
      <c r="H23" s="100"/>
      <c r="J23" s="70"/>
      <c r="L23" s="52"/>
      <c r="M23" s="52"/>
      <c r="N23" s="52"/>
      <c r="O23" s="52"/>
    </row>
    <row r="24" spans="1:15" s="50" customFormat="1" ht="25.5" customHeight="1" x14ac:dyDescent="0.2">
      <c r="A24" s="69"/>
      <c r="B24" s="95"/>
      <c r="C24" s="96"/>
      <c r="D24" s="101" t="str">
        <f t="shared" si="0"/>
        <v/>
      </c>
      <c r="E24" s="102"/>
      <c r="F24" s="99"/>
      <c r="G24" s="100"/>
      <c r="H24" s="100"/>
      <c r="J24" s="70"/>
      <c r="L24" s="52"/>
      <c r="M24" s="52"/>
      <c r="N24" s="52"/>
      <c r="O24" s="52"/>
    </row>
    <row r="25" spans="1:15" s="50" customFormat="1" ht="25.5" customHeight="1" x14ac:dyDescent="0.2">
      <c r="A25" s="69"/>
      <c r="B25" s="95"/>
      <c r="C25" s="96"/>
      <c r="D25" s="101" t="str">
        <f t="shared" si="0"/>
        <v/>
      </c>
      <c r="E25" s="102"/>
      <c r="F25" s="99"/>
      <c r="G25" s="100"/>
      <c r="H25" s="100"/>
      <c r="J25" s="70"/>
    </row>
    <row r="26" spans="1:15" s="50" customFormat="1" ht="25.5" customHeight="1" x14ac:dyDescent="0.2">
      <c r="A26" s="69"/>
      <c r="B26" s="95"/>
      <c r="C26" s="96"/>
      <c r="D26" s="101" t="str">
        <f t="shared" si="0"/>
        <v/>
      </c>
      <c r="E26" s="102"/>
      <c r="F26" s="99"/>
      <c r="G26" s="100"/>
      <c r="H26" s="100"/>
    </row>
    <row r="27" spans="1:15" s="50" customFormat="1" ht="25.5" customHeight="1" x14ac:dyDescent="0.2">
      <c r="A27" s="69"/>
      <c r="B27" s="95"/>
      <c r="C27" s="96"/>
      <c r="D27" s="101" t="str">
        <f t="shared" si="0"/>
        <v/>
      </c>
      <c r="E27" s="102"/>
      <c r="F27" s="99"/>
      <c r="G27" s="100"/>
      <c r="H27" s="100"/>
    </row>
    <row r="28" spans="1:15" s="50" customFormat="1" ht="25.5" customHeight="1" x14ac:dyDescent="0.2">
      <c r="A28" s="69"/>
      <c r="B28" s="95"/>
      <c r="C28" s="96"/>
      <c r="D28" s="101" t="str">
        <f t="shared" si="0"/>
        <v/>
      </c>
      <c r="E28" s="102"/>
      <c r="F28" s="99"/>
      <c r="G28" s="100"/>
      <c r="H28" s="100"/>
    </row>
    <row r="29" spans="1:15" s="50" customFormat="1" ht="20.25" customHeight="1" x14ac:dyDescent="0.2">
      <c r="A29" s="30" t="str">
        <f>IF(SUM(A22:A28)&lt;&gt;0,SUM(A22:A28),"")</f>
        <v/>
      </c>
      <c r="B29" s="103" t="str">
        <f>IF(A29="","","Gesamtbetrag")</f>
        <v/>
      </c>
      <c r="C29" s="103"/>
      <c r="D29" s="31"/>
      <c r="E29" s="31"/>
      <c r="F29" s="32"/>
      <c r="G29" s="32"/>
      <c r="H29" s="32"/>
    </row>
    <row r="30" spans="1:15" s="50" customFormat="1" ht="20.25" customHeight="1" x14ac:dyDescent="0.2">
      <c r="A30" s="30"/>
      <c r="B30" s="73"/>
      <c r="C30" s="73"/>
      <c r="D30" s="44"/>
      <c r="E30" s="44"/>
      <c r="F30" s="74"/>
      <c r="G30" s="74"/>
      <c r="H30" s="74"/>
    </row>
  </sheetData>
  <sheetProtection sheet="1" selectLockedCells="1"/>
  <mergeCells count="36">
    <mergeCell ref="B29:C29"/>
    <mergeCell ref="B28:C28"/>
    <mergeCell ref="D28:E28"/>
    <mergeCell ref="F28:H28"/>
    <mergeCell ref="B26:C26"/>
    <mergeCell ref="D26:E26"/>
    <mergeCell ref="F26:H26"/>
    <mergeCell ref="B27:C27"/>
    <mergeCell ref="D27:E27"/>
    <mergeCell ref="F27:H27"/>
    <mergeCell ref="B24:C24"/>
    <mergeCell ref="D24:E24"/>
    <mergeCell ref="F24:H24"/>
    <mergeCell ref="B25:C25"/>
    <mergeCell ref="D25:E25"/>
    <mergeCell ref="F25:H25"/>
    <mergeCell ref="B22:C22"/>
    <mergeCell ref="D22:E22"/>
    <mergeCell ref="F22:H22"/>
    <mergeCell ref="B23:C23"/>
    <mergeCell ref="D23:E23"/>
    <mergeCell ref="F23:H23"/>
    <mergeCell ref="J2:J4"/>
    <mergeCell ref="K2:L4"/>
    <mergeCell ref="B5:H5"/>
    <mergeCell ref="B8:E8"/>
    <mergeCell ref="B21:C21"/>
    <mergeCell ref="D21:E21"/>
    <mergeCell ref="F21:H21"/>
    <mergeCell ref="B2:D4"/>
    <mergeCell ref="G2:H4"/>
    <mergeCell ref="B9:H9"/>
    <mergeCell ref="B10:H10"/>
    <mergeCell ref="B12:H12"/>
    <mergeCell ref="B15:G15"/>
    <mergeCell ref="B11:H11"/>
  </mergeCells>
  <pageMargins left="0.59055118110236227" right="0.27559055118110237" top="0.35433070866141736" bottom="0.39370078740157483" header="0.19685039370078741" footer="0.15748031496062992"/>
  <pageSetup paperSize="9" orientation="portrait" blackAndWhite="1" r:id="rId1"/>
  <headerFooter>
    <oddFooter xml:space="preserve">&amp;L&amp;"Calibri,Standard"&amp;9&amp;K01+045Druckdatum: &amp;D&amp;R&amp;"Calibri,Standard"&amp;9&amp;K01+045Version V1.0 - Juni 2025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0"/>
  <sheetViews>
    <sheetView topLeftCell="A67" workbookViewId="0">
      <selection activeCell="J2" sqref="J2:J4"/>
    </sheetView>
  </sheetViews>
  <sheetFormatPr baseColWidth="10" defaultRowHeight="12.75" x14ac:dyDescent="0.2"/>
  <sheetData>
    <row r="1" spans="1:2" x14ac:dyDescent="0.2">
      <c r="A1" t="s">
        <v>4</v>
      </c>
      <c r="B1" t="s">
        <v>297</v>
      </c>
    </row>
    <row r="2" spans="1:2" x14ac:dyDescent="0.2">
      <c r="A2" t="s">
        <v>298</v>
      </c>
      <c r="B2" t="s">
        <v>299</v>
      </c>
    </row>
    <row r="3" spans="1:2" x14ac:dyDescent="0.2">
      <c r="A3" t="s">
        <v>300</v>
      </c>
      <c r="B3" t="s">
        <v>301</v>
      </c>
    </row>
    <row r="4" spans="1:2" x14ac:dyDescent="0.2">
      <c r="A4" t="s">
        <v>302</v>
      </c>
      <c r="B4" t="s">
        <v>303</v>
      </c>
    </row>
    <row r="5" spans="1:2" x14ac:dyDescent="0.2">
      <c r="A5" t="s">
        <v>304</v>
      </c>
      <c r="B5" t="s">
        <v>305</v>
      </c>
    </row>
    <row r="6" spans="1:2" x14ac:dyDescent="0.2">
      <c r="A6" t="s">
        <v>306</v>
      </c>
      <c r="B6" t="s">
        <v>307</v>
      </c>
    </row>
    <row r="7" spans="1:2" x14ac:dyDescent="0.2">
      <c r="A7" t="s">
        <v>308</v>
      </c>
      <c r="B7" t="s">
        <v>309</v>
      </c>
    </row>
    <row r="8" spans="1:2" x14ac:dyDescent="0.2">
      <c r="A8" t="s">
        <v>310</v>
      </c>
      <c r="B8" t="s">
        <v>311</v>
      </c>
    </row>
    <row r="9" spans="1:2" x14ac:dyDescent="0.2">
      <c r="A9" t="s">
        <v>312</v>
      </c>
      <c r="B9" t="s">
        <v>313</v>
      </c>
    </row>
    <row r="10" spans="1:2" x14ac:dyDescent="0.2">
      <c r="A10" t="s">
        <v>314</v>
      </c>
      <c r="B10" t="s">
        <v>315</v>
      </c>
    </row>
    <row r="11" spans="1:2" x14ac:dyDescent="0.2">
      <c r="A11" t="s">
        <v>316</v>
      </c>
      <c r="B11" t="s">
        <v>317</v>
      </c>
    </row>
    <row r="12" spans="1:2" x14ac:dyDescent="0.2">
      <c r="A12" t="s">
        <v>318</v>
      </c>
      <c r="B12" t="s">
        <v>319</v>
      </c>
    </row>
    <row r="13" spans="1:2" x14ac:dyDescent="0.2">
      <c r="A13" t="s">
        <v>320</v>
      </c>
      <c r="B13" t="s">
        <v>321</v>
      </c>
    </row>
    <row r="14" spans="1:2" x14ac:dyDescent="0.2">
      <c r="A14" t="s">
        <v>322</v>
      </c>
      <c r="B14" t="s">
        <v>323</v>
      </c>
    </row>
    <row r="15" spans="1:2" x14ac:dyDescent="0.2">
      <c r="A15" t="s">
        <v>324</v>
      </c>
      <c r="B15" t="s">
        <v>325</v>
      </c>
    </row>
    <row r="16" spans="1:2" x14ac:dyDescent="0.2">
      <c r="A16" t="s">
        <v>326</v>
      </c>
      <c r="B16" t="s">
        <v>327</v>
      </c>
    </row>
    <row r="17" spans="1:2" x14ac:dyDescent="0.2">
      <c r="A17" t="s">
        <v>328</v>
      </c>
      <c r="B17" t="s">
        <v>329</v>
      </c>
    </row>
    <row r="18" spans="1:2" x14ac:dyDescent="0.2">
      <c r="A18" t="s">
        <v>330</v>
      </c>
      <c r="B18" t="s">
        <v>331</v>
      </c>
    </row>
    <row r="19" spans="1:2" x14ac:dyDescent="0.2">
      <c r="A19" t="s">
        <v>332</v>
      </c>
      <c r="B19" t="s">
        <v>333</v>
      </c>
    </row>
    <row r="20" spans="1:2" x14ac:dyDescent="0.2">
      <c r="A20" t="s">
        <v>334</v>
      </c>
      <c r="B20" t="s">
        <v>335</v>
      </c>
    </row>
    <row r="21" spans="1:2" x14ac:dyDescent="0.2">
      <c r="A21" t="s">
        <v>336</v>
      </c>
      <c r="B21" t="s">
        <v>337</v>
      </c>
    </row>
    <row r="22" spans="1:2" x14ac:dyDescent="0.2">
      <c r="A22" t="s">
        <v>338</v>
      </c>
      <c r="B22" t="s">
        <v>339</v>
      </c>
    </row>
    <row r="23" spans="1:2" x14ac:dyDescent="0.2">
      <c r="A23" t="s">
        <v>340</v>
      </c>
      <c r="B23" t="s">
        <v>341</v>
      </c>
    </row>
    <row r="24" spans="1:2" x14ac:dyDescent="0.2">
      <c r="A24" t="s">
        <v>342</v>
      </c>
      <c r="B24" t="s">
        <v>343</v>
      </c>
    </row>
    <row r="25" spans="1:2" x14ac:dyDescent="0.2">
      <c r="A25" t="s">
        <v>344</v>
      </c>
      <c r="B25" t="s">
        <v>345</v>
      </c>
    </row>
    <row r="26" spans="1:2" x14ac:dyDescent="0.2">
      <c r="A26" t="s">
        <v>346</v>
      </c>
      <c r="B26" t="s">
        <v>347</v>
      </c>
    </row>
    <row r="27" spans="1:2" x14ac:dyDescent="0.2">
      <c r="A27" t="s">
        <v>348</v>
      </c>
      <c r="B27" t="s">
        <v>349</v>
      </c>
    </row>
    <row r="28" spans="1:2" x14ac:dyDescent="0.2">
      <c r="A28" t="s">
        <v>350</v>
      </c>
      <c r="B28" t="s">
        <v>351</v>
      </c>
    </row>
    <row r="29" spans="1:2" x14ac:dyDescent="0.2">
      <c r="A29" t="s">
        <v>352</v>
      </c>
      <c r="B29" t="s">
        <v>353</v>
      </c>
    </row>
    <row r="30" spans="1:2" x14ac:dyDescent="0.2">
      <c r="A30" t="s">
        <v>354</v>
      </c>
      <c r="B30" t="s">
        <v>355</v>
      </c>
    </row>
    <row r="31" spans="1:2" x14ac:dyDescent="0.2">
      <c r="A31" t="s">
        <v>356</v>
      </c>
      <c r="B31" t="s">
        <v>357</v>
      </c>
    </row>
    <row r="32" spans="1:2" x14ac:dyDescent="0.2">
      <c r="A32" t="s">
        <v>358</v>
      </c>
      <c r="B32" t="s">
        <v>359</v>
      </c>
    </row>
    <row r="33" spans="1:2" x14ac:dyDescent="0.2">
      <c r="A33" t="s">
        <v>360</v>
      </c>
      <c r="B33" t="s">
        <v>361</v>
      </c>
    </row>
    <row r="34" spans="1:2" x14ac:dyDescent="0.2">
      <c r="A34" t="s">
        <v>362</v>
      </c>
      <c r="B34" t="s">
        <v>363</v>
      </c>
    </row>
    <row r="35" spans="1:2" x14ac:dyDescent="0.2">
      <c r="A35" t="s">
        <v>364</v>
      </c>
      <c r="B35" t="s">
        <v>365</v>
      </c>
    </row>
    <row r="36" spans="1:2" x14ac:dyDescent="0.2">
      <c r="A36" t="s">
        <v>366</v>
      </c>
      <c r="B36" t="s">
        <v>367</v>
      </c>
    </row>
    <row r="37" spans="1:2" x14ac:dyDescent="0.2">
      <c r="A37" t="s">
        <v>368</v>
      </c>
      <c r="B37" t="s">
        <v>369</v>
      </c>
    </row>
    <row r="38" spans="1:2" x14ac:dyDescent="0.2">
      <c r="A38" t="s">
        <v>370</v>
      </c>
      <c r="B38" t="s">
        <v>371</v>
      </c>
    </row>
    <row r="39" spans="1:2" x14ac:dyDescent="0.2">
      <c r="A39" t="s">
        <v>372</v>
      </c>
      <c r="B39" t="s">
        <v>373</v>
      </c>
    </row>
    <row r="40" spans="1:2" x14ac:dyDescent="0.2">
      <c r="A40" t="s">
        <v>374</v>
      </c>
      <c r="B40" t="s">
        <v>375</v>
      </c>
    </row>
    <row r="41" spans="1:2" x14ac:dyDescent="0.2">
      <c r="A41" t="s">
        <v>376</v>
      </c>
      <c r="B41" t="s">
        <v>377</v>
      </c>
    </row>
    <row r="42" spans="1:2" x14ac:dyDescent="0.2">
      <c r="A42" t="s">
        <v>378</v>
      </c>
      <c r="B42" t="s">
        <v>379</v>
      </c>
    </row>
    <row r="43" spans="1:2" x14ac:dyDescent="0.2">
      <c r="A43" t="s">
        <v>380</v>
      </c>
      <c r="B43" t="s">
        <v>381</v>
      </c>
    </row>
    <row r="44" spans="1:2" x14ac:dyDescent="0.2">
      <c r="A44" t="s">
        <v>382</v>
      </c>
      <c r="B44" t="s">
        <v>383</v>
      </c>
    </row>
    <row r="45" spans="1:2" x14ac:dyDescent="0.2">
      <c r="A45" t="s">
        <v>384</v>
      </c>
      <c r="B45" t="s">
        <v>385</v>
      </c>
    </row>
    <row r="46" spans="1:2" x14ac:dyDescent="0.2">
      <c r="A46" t="s">
        <v>386</v>
      </c>
      <c r="B46" t="s">
        <v>387</v>
      </c>
    </row>
    <row r="47" spans="1:2" x14ac:dyDescent="0.2">
      <c r="A47" t="s">
        <v>388</v>
      </c>
      <c r="B47" t="s">
        <v>389</v>
      </c>
    </row>
    <row r="48" spans="1:2" x14ac:dyDescent="0.2">
      <c r="A48" t="s">
        <v>390</v>
      </c>
      <c r="B48" t="s">
        <v>391</v>
      </c>
    </row>
    <row r="49" spans="1:2" x14ac:dyDescent="0.2">
      <c r="A49" t="s">
        <v>392</v>
      </c>
      <c r="B49" t="s">
        <v>393</v>
      </c>
    </row>
    <row r="50" spans="1:2" x14ac:dyDescent="0.2">
      <c r="A50" t="s">
        <v>394</v>
      </c>
      <c r="B50" t="s">
        <v>395</v>
      </c>
    </row>
    <row r="51" spans="1:2" x14ac:dyDescent="0.2">
      <c r="A51" t="s">
        <v>396</v>
      </c>
      <c r="B51" t="s">
        <v>397</v>
      </c>
    </row>
    <row r="52" spans="1:2" x14ac:dyDescent="0.2">
      <c r="A52" t="s">
        <v>398</v>
      </c>
      <c r="B52" t="s">
        <v>399</v>
      </c>
    </row>
    <row r="53" spans="1:2" x14ac:dyDescent="0.2">
      <c r="A53" t="s">
        <v>400</v>
      </c>
      <c r="B53" t="s">
        <v>401</v>
      </c>
    </row>
    <row r="54" spans="1:2" x14ac:dyDescent="0.2">
      <c r="A54" t="s">
        <v>402</v>
      </c>
      <c r="B54" t="s">
        <v>403</v>
      </c>
    </row>
    <row r="55" spans="1:2" x14ac:dyDescent="0.2">
      <c r="A55" t="s">
        <v>404</v>
      </c>
      <c r="B55" t="s">
        <v>405</v>
      </c>
    </row>
    <row r="56" spans="1:2" x14ac:dyDescent="0.2">
      <c r="A56" t="s">
        <v>406</v>
      </c>
      <c r="B56" t="s">
        <v>114</v>
      </c>
    </row>
    <row r="57" spans="1:2" x14ac:dyDescent="0.2">
      <c r="A57" t="s">
        <v>407</v>
      </c>
      <c r="B57" t="s">
        <v>408</v>
      </c>
    </row>
    <row r="58" spans="1:2" x14ac:dyDescent="0.2">
      <c r="A58" t="s">
        <v>409</v>
      </c>
      <c r="B58" t="s">
        <v>410</v>
      </c>
    </row>
    <row r="59" spans="1:2" x14ac:dyDescent="0.2">
      <c r="A59" t="s">
        <v>411</v>
      </c>
      <c r="B59" t="s">
        <v>412</v>
      </c>
    </row>
    <row r="60" spans="1:2" x14ac:dyDescent="0.2">
      <c r="A60" t="s">
        <v>413</v>
      </c>
      <c r="B60" t="s">
        <v>414</v>
      </c>
    </row>
    <row r="61" spans="1:2" x14ac:dyDescent="0.2">
      <c r="A61" t="s">
        <v>415</v>
      </c>
      <c r="B61" t="s">
        <v>416</v>
      </c>
    </row>
    <row r="62" spans="1:2" x14ac:dyDescent="0.2">
      <c r="A62" t="s">
        <v>417</v>
      </c>
      <c r="B62" t="s">
        <v>418</v>
      </c>
    </row>
    <row r="63" spans="1:2" x14ac:dyDescent="0.2">
      <c r="A63" t="s">
        <v>419</v>
      </c>
      <c r="B63" t="s">
        <v>420</v>
      </c>
    </row>
    <row r="64" spans="1:2" x14ac:dyDescent="0.2">
      <c r="A64" t="s">
        <v>421</v>
      </c>
      <c r="B64" t="s">
        <v>422</v>
      </c>
    </row>
    <row r="65" spans="1:2" x14ac:dyDescent="0.2">
      <c r="A65" t="s">
        <v>423</v>
      </c>
      <c r="B65" t="s">
        <v>424</v>
      </c>
    </row>
    <row r="66" spans="1:2" x14ac:dyDescent="0.2">
      <c r="A66" t="s">
        <v>425</v>
      </c>
      <c r="B66" t="s">
        <v>426</v>
      </c>
    </row>
    <row r="67" spans="1:2" x14ac:dyDescent="0.2">
      <c r="A67" t="s">
        <v>427</v>
      </c>
      <c r="B67" t="s">
        <v>428</v>
      </c>
    </row>
    <row r="68" spans="1:2" x14ac:dyDescent="0.2">
      <c r="A68" t="s">
        <v>429</v>
      </c>
      <c r="B68" t="s">
        <v>430</v>
      </c>
    </row>
    <row r="69" spans="1:2" x14ac:dyDescent="0.2">
      <c r="A69" t="s">
        <v>431</v>
      </c>
      <c r="B69" t="s">
        <v>432</v>
      </c>
    </row>
    <row r="70" spans="1:2" x14ac:dyDescent="0.2">
      <c r="A70" t="s">
        <v>433</v>
      </c>
      <c r="B70" t="s">
        <v>434</v>
      </c>
    </row>
    <row r="71" spans="1:2" x14ac:dyDescent="0.2">
      <c r="A71" t="s">
        <v>435</v>
      </c>
      <c r="B71" t="s">
        <v>436</v>
      </c>
    </row>
    <row r="72" spans="1:2" x14ac:dyDescent="0.2">
      <c r="A72" t="s">
        <v>437</v>
      </c>
      <c r="B72" t="s">
        <v>438</v>
      </c>
    </row>
    <row r="73" spans="1:2" x14ac:dyDescent="0.2">
      <c r="A73" t="s">
        <v>439</v>
      </c>
      <c r="B73" t="s">
        <v>440</v>
      </c>
    </row>
    <row r="74" spans="1:2" x14ac:dyDescent="0.2">
      <c r="A74" t="s">
        <v>441</v>
      </c>
      <c r="B74" t="s">
        <v>442</v>
      </c>
    </row>
    <row r="75" spans="1:2" x14ac:dyDescent="0.2">
      <c r="A75" t="s">
        <v>443</v>
      </c>
      <c r="B75" t="s">
        <v>444</v>
      </c>
    </row>
    <row r="76" spans="1:2" x14ac:dyDescent="0.2">
      <c r="A76" t="s">
        <v>445</v>
      </c>
      <c r="B76" t="s">
        <v>446</v>
      </c>
    </row>
    <row r="77" spans="1:2" x14ac:dyDescent="0.2">
      <c r="A77" t="s">
        <v>447</v>
      </c>
      <c r="B77" t="s">
        <v>448</v>
      </c>
    </row>
    <row r="78" spans="1:2" x14ac:dyDescent="0.2">
      <c r="A78" t="s">
        <v>449</v>
      </c>
      <c r="B78" t="s">
        <v>450</v>
      </c>
    </row>
    <row r="79" spans="1:2" x14ac:dyDescent="0.2">
      <c r="A79" t="s">
        <v>451</v>
      </c>
      <c r="B79" t="s">
        <v>452</v>
      </c>
    </row>
    <row r="80" spans="1:2" x14ac:dyDescent="0.2">
      <c r="A80" t="s">
        <v>453</v>
      </c>
      <c r="B80" t="s">
        <v>454</v>
      </c>
    </row>
    <row r="81" spans="1:2" x14ac:dyDescent="0.2">
      <c r="A81" t="s">
        <v>455</v>
      </c>
      <c r="B81" t="s">
        <v>456</v>
      </c>
    </row>
    <row r="82" spans="1:2" x14ac:dyDescent="0.2">
      <c r="A82" t="s">
        <v>457</v>
      </c>
      <c r="B82" t="s">
        <v>458</v>
      </c>
    </row>
    <row r="83" spans="1:2" x14ac:dyDescent="0.2">
      <c r="A83" t="s">
        <v>459</v>
      </c>
      <c r="B83" t="s">
        <v>460</v>
      </c>
    </row>
    <row r="84" spans="1:2" x14ac:dyDescent="0.2">
      <c r="A84" t="s">
        <v>461</v>
      </c>
      <c r="B84" t="s">
        <v>462</v>
      </c>
    </row>
    <row r="85" spans="1:2" x14ac:dyDescent="0.2">
      <c r="A85" t="s">
        <v>463</v>
      </c>
      <c r="B85" t="s">
        <v>464</v>
      </c>
    </row>
    <row r="86" spans="1:2" x14ac:dyDescent="0.2">
      <c r="A86" t="s">
        <v>465</v>
      </c>
      <c r="B86" t="s">
        <v>466</v>
      </c>
    </row>
    <row r="87" spans="1:2" x14ac:dyDescent="0.2">
      <c r="A87" t="s">
        <v>467</v>
      </c>
      <c r="B87" t="s">
        <v>468</v>
      </c>
    </row>
    <row r="88" spans="1:2" x14ac:dyDescent="0.2">
      <c r="A88" t="s">
        <v>469</v>
      </c>
      <c r="B88" t="s">
        <v>470</v>
      </c>
    </row>
    <row r="89" spans="1:2" x14ac:dyDescent="0.2">
      <c r="A89" t="s">
        <v>471</v>
      </c>
      <c r="B89" t="s">
        <v>472</v>
      </c>
    </row>
    <row r="90" spans="1:2" x14ac:dyDescent="0.2">
      <c r="A90" t="s">
        <v>473</v>
      </c>
      <c r="B90" t="s">
        <v>474</v>
      </c>
    </row>
    <row r="91" spans="1:2" x14ac:dyDescent="0.2">
      <c r="A91" t="s">
        <v>475</v>
      </c>
      <c r="B91" t="s">
        <v>476</v>
      </c>
    </row>
    <row r="92" spans="1:2" x14ac:dyDescent="0.2">
      <c r="A92" t="s">
        <v>477</v>
      </c>
      <c r="B92" t="s">
        <v>478</v>
      </c>
    </row>
    <row r="93" spans="1:2" x14ac:dyDescent="0.2">
      <c r="A93" t="s">
        <v>479</v>
      </c>
      <c r="B93" t="s">
        <v>480</v>
      </c>
    </row>
    <row r="94" spans="1:2" x14ac:dyDescent="0.2">
      <c r="A94" t="s">
        <v>481</v>
      </c>
      <c r="B94" t="s">
        <v>482</v>
      </c>
    </row>
    <row r="95" spans="1:2" x14ac:dyDescent="0.2">
      <c r="A95" t="s">
        <v>483</v>
      </c>
      <c r="B95" t="s">
        <v>484</v>
      </c>
    </row>
    <row r="96" spans="1:2" x14ac:dyDescent="0.2">
      <c r="A96" t="s">
        <v>485</v>
      </c>
      <c r="B96" t="s">
        <v>149</v>
      </c>
    </row>
    <row r="97" spans="1:2" x14ac:dyDescent="0.2">
      <c r="A97" s="107" t="s">
        <v>708</v>
      </c>
      <c r="B97" t="s">
        <v>709</v>
      </c>
    </row>
    <row r="98" spans="1:2" x14ac:dyDescent="0.2">
      <c r="A98" t="s">
        <v>486</v>
      </c>
      <c r="B98" t="s">
        <v>487</v>
      </c>
    </row>
    <row r="99" spans="1:2" x14ac:dyDescent="0.2">
      <c r="A99" t="s">
        <v>488</v>
      </c>
      <c r="B99" t="s">
        <v>489</v>
      </c>
    </row>
    <row r="100" spans="1:2" x14ac:dyDescent="0.2">
      <c r="A100" t="s">
        <v>490</v>
      </c>
      <c r="B100" t="s">
        <v>491</v>
      </c>
    </row>
    <row r="101" spans="1:2" x14ac:dyDescent="0.2">
      <c r="A101" t="s">
        <v>492</v>
      </c>
      <c r="B101" t="s">
        <v>493</v>
      </c>
    </row>
    <row r="102" spans="1:2" x14ac:dyDescent="0.2">
      <c r="A102" t="s">
        <v>494</v>
      </c>
      <c r="B102" t="s">
        <v>495</v>
      </c>
    </row>
    <row r="103" spans="1:2" x14ac:dyDescent="0.2">
      <c r="A103" t="s">
        <v>496</v>
      </c>
      <c r="B103" t="s">
        <v>497</v>
      </c>
    </row>
    <row r="104" spans="1:2" x14ac:dyDescent="0.2">
      <c r="A104" t="s">
        <v>498</v>
      </c>
      <c r="B104" t="s">
        <v>499</v>
      </c>
    </row>
    <row r="105" spans="1:2" x14ac:dyDescent="0.2">
      <c r="A105" t="s">
        <v>500</v>
      </c>
      <c r="B105" t="s">
        <v>501</v>
      </c>
    </row>
    <row r="106" spans="1:2" x14ac:dyDescent="0.2">
      <c r="A106" t="s">
        <v>502</v>
      </c>
      <c r="B106" t="s">
        <v>503</v>
      </c>
    </row>
    <row r="107" spans="1:2" x14ac:dyDescent="0.2">
      <c r="A107" t="s">
        <v>504</v>
      </c>
      <c r="B107" t="s">
        <v>505</v>
      </c>
    </row>
    <row r="108" spans="1:2" x14ac:dyDescent="0.2">
      <c r="A108" t="s">
        <v>506</v>
      </c>
      <c r="B108" t="s">
        <v>507</v>
      </c>
    </row>
    <row r="109" spans="1:2" x14ac:dyDescent="0.2">
      <c r="A109" t="s">
        <v>508</v>
      </c>
      <c r="B109" t="s">
        <v>509</v>
      </c>
    </row>
    <row r="110" spans="1:2" x14ac:dyDescent="0.2">
      <c r="A110" t="s">
        <v>510</v>
      </c>
      <c r="B110" t="s">
        <v>511</v>
      </c>
    </row>
    <row r="111" spans="1:2" x14ac:dyDescent="0.2">
      <c r="A111" t="s">
        <v>512</v>
      </c>
      <c r="B111" t="s">
        <v>513</v>
      </c>
    </row>
    <row r="112" spans="1:2" x14ac:dyDescent="0.2">
      <c r="A112" t="s">
        <v>514</v>
      </c>
      <c r="B112" t="s">
        <v>515</v>
      </c>
    </row>
    <row r="113" spans="1:2" x14ac:dyDescent="0.2">
      <c r="A113" t="s">
        <v>516</v>
      </c>
      <c r="B113" t="s">
        <v>517</v>
      </c>
    </row>
    <row r="114" spans="1:2" x14ac:dyDescent="0.2">
      <c r="A114" t="s">
        <v>518</v>
      </c>
      <c r="B114" t="s">
        <v>519</v>
      </c>
    </row>
    <row r="115" spans="1:2" x14ac:dyDescent="0.2">
      <c r="A115" t="s">
        <v>520</v>
      </c>
      <c r="B115" t="s">
        <v>521</v>
      </c>
    </row>
    <row r="116" spans="1:2" x14ac:dyDescent="0.2">
      <c r="A116" t="s">
        <v>522</v>
      </c>
      <c r="B116" t="s">
        <v>523</v>
      </c>
    </row>
    <row r="117" spans="1:2" x14ac:dyDescent="0.2">
      <c r="A117" t="s">
        <v>524</v>
      </c>
      <c r="B117" t="s">
        <v>525</v>
      </c>
    </row>
    <row r="118" spans="1:2" x14ac:dyDescent="0.2">
      <c r="A118" t="s">
        <v>526</v>
      </c>
      <c r="B118" t="s">
        <v>527</v>
      </c>
    </row>
    <row r="119" spans="1:2" x14ac:dyDescent="0.2">
      <c r="A119" t="s">
        <v>528</v>
      </c>
      <c r="B119" t="s">
        <v>171</v>
      </c>
    </row>
    <row r="120" spans="1:2" x14ac:dyDescent="0.2">
      <c r="A120" t="s">
        <v>529</v>
      </c>
      <c r="B120" t="s">
        <v>530</v>
      </c>
    </row>
    <row r="121" spans="1:2" x14ac:dyDescent="0.2">
      <c r="A121" t="s">
        <v>531</v>
      </c>
      <c r="B121" t="s">
        <v>532</v>
      </c>
    </row>
    <row r="122" spans="1:2" x14ac:dyDescent="0.2">
      <c r="A122" t="s">
        <v>533</v>
      </c>
      <c r="B122" t="s">
        <v>534</v>
      </c>
    </row>
    <row r="123" spans="1:2" x14ac:dyDescent="0.2">
      <c r="A123" t="s">
        <v>535</v>
      </c>
      <c r="B123" t="s">
        <v>536</v>
      </c>
    </row>
    <row r="124" spans="1:2" x14ac:dyDescent="0.2">
      <c r="A124" t="s">
        <v>537</v>
      </c>
      <c r="B124" t="s">
        <v>538</v>
      </c>
    </row>
    <row r="125" spans="1:2" x14ac:dyDescent="0.2">
      <c r="A125" t="s">
        <v>539</v>
      </c>
      <c r="B125" t="s">
        <v>540</v>
      </c>
    </row>
    <row r="126" spans="1:2" x14ac:dyDescent="0.2">
      <c r="A126" t="s">
        <v>541</v>
      </c>
      <c r="B126" t="s">
        <v>542</v>
      </c>
    </row>
    <row r="127" spans="1:2" x14ac:dyDescent="0.2">
      <c r="A127" t="s">
        <v>543</v>
      </c>
      <c r="B127" t="s">
        <v>544</v>
      </c>
    </row>
    <row r="128" spans="1:2" x14ac:dyDescent="0.2">
      <c r="A128" t="s">
        <v>545</v>
      </c>
      <c r="B128" t="s">
        <v>546</v>
      </c>
    </row>
    <row r="129" spans="1:2" x14ac:dyDescent="0.2">
      <c r="A129" t="s">
        <v>547</v>
      </c>
      <c r="B129" t="s">
        <v>548</v>
      </c>
    </row>
    <row r="130" spans="1:2" x14ac:dyDescent="0.2">
      <c r="A130" t="s">
        <v>549</v>
      </c>
      <c r="B130" t="s">
        <v>550</v>
      </c>
    </row>
    <row r="131" spans="1:2" x14ac:dyDescent="0.2">
      <c r="A131" t="s">
        <v>551</v>
      </c>
      <c r="B131" t="s">
        <v>552</v>
      </c>
    </row>
    <row r="132" spans="1:2" x14ac:dyDescent="0.2">
      <c r="A132" t="s">
        <v>553</v>
      </c>
      <c r="B132" t="s">
        <v>554</v>
      </c>
    </row>
    <row r="133" spans="1:2" x14ac:dyDescent="0.2">
      <c r="A133" t="s">
        <v>555</v>
      </c>
      <c r="B133" t="s">
        <v>556</v>
      </c>
    </row>
    <row r="134" spans="1:2" x14ac:dyDescent="0.2">
      <c r="A134" t="s">
        <v>557</v>
      </c>
      <c r="B134" t="s">
        <v>558</v>
      </c>
    </row>
    <row r="135" spans="1:2" x14ac:dyDescent="0.2">
      <c r="A135" t="s">
        <v>559</v>
      </c>
      <c r="B135" t="s">
        <v>560</v>
      </c>
    </row>
    <row r="136" spans="1:2" x14ac:dyDescent="0.2">
      <c r="A136" t="s">
        <v>561</v>
      </c>
      <c r="B136" t="s">
        <v>562</v>
      </c>
    </row>
    <row r="137" spans="1:2" x14ac:dyDescent="0.2">
      <c r="A137" t="s">
        <v>563</v>
      </c>
      <c r="B137" t="s">
        <v>564</v>
      </c>
    </row>
    <row r="138" spans="1:2" x14ac:dyDescent="0.2">
      <c r="A138" t="s">
        <v>565</v>
      </c>
      <c r="B138" t="s">
        <v>566</v>
      </c>
    </row>
    <row r="139" spans="1:2" x14ac:dyDescent="0.2">
      <c r="A139" t="s">
        <v>567</v>
      </c>
      <c r="B139" t="s">
        <v>568</v>
      </c>
    </row>
    <row r="140" spans="1:2" x14ac:dyDescent="0.2">
      <c r="A140" t="s">
        <v>569</v>
      </c>
      <c r="B140" t="s">
        <v>570</v>
      </c>
    </row>
    <row r="141" spans="1:2" x14ac:dyDescent="0.2">
      <c r="A141" t="s">
        <v>571</v>
      </c>
      <c r="B141" t="s">
        <v>572</v>
      </c>
    </row>
    <row r="142" spans="1:2" x14ac:dyDescent="0.2">
      <c r="A142" t="s">
        <v>573</v>
      </c>
      <c r="B142" t="s">
        <v>574</v>
      </c>
    </row>
    <row r="143" spans="1:2" x14ac:dyDescent="0.2">
      <c r="A143" t="s">
        <v>575</v>
      </c>
      <c r="B143" t="s">
        <v>196</v>
      </c>
    </row>
    <row r="144" spans="1:2" x14ac:dyDescent="0.2">
      <c r="A144" t="s">
        <v>576</v>
      </c>
      <c r="B144" t="s">
        <v>577</v>
      </c>
    </row>
    <row r="145" spans="1:2" x14ac:dyDescent="0.2">
      <c r="A145" t="s">
        <v>578</v>
      </c>
      <c r="B145" t="s">
        <v>579</v>
      </c>
    </row>
    <row r="146" spans="1:2" x14ac:dyDescent="0.2">
      <c r="A146" t="s">
        <v>580</v>
      </c>
      <c r="B146" t="s">
        <v>581</v>
      </c>
    </row>
    <row r="147" spans="1:2" x14ac:dyDescent="0.2">
      <c r="A147" t="s">
        <v>582</v>
      </c>
      <c r="B147" t="s">
        <v>583</v>
      </c>
    </row>
    <row r="148" spans="1:2" x14ac:dyDescent="0.2">
      <c r="A148" t="s">
        <v>584</v>
      </c>
      <c r="B148" t="s">
        <v>585</v>
      </c>
    </row>
    <row r="149" spans="1:2" x14ac:dyDescent="0.2">
      <c r="A149" t="s">
        <v>586</v>
      </c>
      <c r="B149" t="s">
        <v>587</v>
      </c>
    </row>
    <row r="150" spans="1:2" x14ac:dyDescent="0.2">
      <c r="A150" t="s">
        <v>588</v>
      </c>
      <c r="B150" t="s">
        <v>589</v>
      </c>
    </row>
    <row r="151" spans="1:2" x14ac:dyDescent="0.2">
      <c r="A151" t="s">
        <v>590</v>
      </c>
      <c r="B151" t="s">
        <v>205</v>
      </c>
    </row>
    <row r="152" spans="1:2" x14ac:dyDescent="0.2">
      <c r="A152" t="s">
        <v>591</v>
      </c>
      <c r="B152" t="s">
        <v>592</v>
      </c>
    </row>
    <row r="153" spans="1:2" x14ac:dyDescent="0.2">
      <c r="A153" t="s">
        <v>593</v>
      </c>
      <c r="B153" t="s">
        <v>594</v>
      </c>
    </row>
    <row r="154" spans="1:2" x14ac:dyDescent="0.2">
      <c r="A154" t="s">
        <v>595</v>
      </c>
      <c r="B154" t="s">
        <v>596</v>
      </c>
    </row>
    <row r="155" spans="1:2" x14ac:dyDescent="0.2">
      <c r="A155" t="s">
        <v>597</v>
      </c>
      <c r="B155" t="s">
        <v>598</v>
      </c>
    </row>
    <row r="156" spans="1:2" x14ac:dyDescent="0.2">
      <c r="A156" t="s">
        <v>599</v>
      </c>
      <c r="B156" t="s">
        <v>600</v>
      </c>
    </row>
    <row r="157" spans="1:2" x14ac:dyDescent="0.2">
      <c r="A157" t="s">
        <v>601</v>
      </c>
      <c r="B157" t="s">
        <v>602</v>
      </c>
    </row>
    <row r="158" spans="1:2" x14ac:dyDescent="0.2">
      <c r="A158" t="s">
        <v>603</v>
      </c>
      <c r="B158" t="s">
        <v>604</v>
      </c>
    </row>
    <row r="159" spans="1:2" x14ac:dyDescent="0.2">
      <c r="A159" t="s">
        <v>605</v>
      </c>
      <c r="B159" t="s">
        <v>606</v>
      </c>
    </row>
    <row r="160" spans="1:2" x14ac:dyDescent="0.2">
      <c r="A160" t="s">
        <v>607</v>
      </c>
      <c r="B160" t="s">
        <v>213</v>
      </c>
    </row>
    <row r="161" spans="1:2" x14ac:dyDescent="0.2">
      <c r="A161" t="s">
        <v>608</v>
      </c>
      <c r="B161" t="s">
        <v>214</v>
      </c>
    </row>
    <row r="162" spans="1:2" x14ac:dyDescent="0.2">
      <c r="A162" t="s">
        <v>609</v>
      </c>
      <c r="B162" t="s">
        <v>212</v>
      </c>
    </row>
    <row r="163" spans="1:2" x14ac:dyDescent="0.2">
      <c r="A163" t="s">
        <v>610</v>
      </c>
      <c r="B163" t="s">
        <v>611</v>
      </c>
    </row>
    <row r="164" spans="1:2" x14ac:dyDescent="0.2">
      <c r="A164" t="s">
        <v>612</v>
      </c>
      <c r="B164" t="s">
        <v>215</v>
      </c>
    </row>
    <row r="165" spans="1:2" x14ac:dyDescent="0.2">
      <c r="A165" t="s">
        <v>613</v>
      </c>
      <c r="B165" t="s">
        <v>216</v>
      </c>
    </row>
    <row r="166" spans="1:2" x14ac:dyDescent="0.2">
      <c r="A166" t="s">
        <v>614</v>
      </c>
      <c r="B166" t="s">
        <v>217</v>
      </c>
    </row>
    <row r="167" spans="1:2" x14ac:dyDescent="0.2">
      <c r="A167" t="s">
        <v>615</v>
      </c>
      <c r="B167" t="s">
        <v>616</v>
      </c>
    </row>
    <row r="168" spans="1:2" x14ac:dyDescent="0.2">
      <c r="A168" t="s">
        <v>617</v>
      </c>
      <c r="B168" t="s">
        <v>216</v>
      </c>
    </row>
    <row r="169" spans="1:2" x14ac:dyDescent="0.2">
      <c r="A169" t="s">
        <v>618</v>
      </c>
      <c r="B169" t="s">
        <v>218</v>
      </c>
    </row>
    <row r="170" spans="1:2" x14ac:dyDescent="0.2">
      <c r="A170" t="s">
        <v>619</v>
      </c>
      <c r="B170" t="s">
        <v>220</v>
      </c>
    </row>
    <row r="171" spans="1:2" x14ac:dyDescent="0.2">
      <c r="A171" t="s">
        <v>620</v>
      </c>
      <c r="B171" t="s">
        <v>223</v>
      </c>
    </row>
    <row r="172" spans="1:2" x14ac:dyDescent="0.2">
      <c r="A172" t="s">
        <v>621</v>
      </c>
      <c r="B172" t="s">
        <v>224</v>
      </c>
    </row>
    <row r="173" spans="1:2" x14ac:dyDescent="0.2">
      <c r="A173" t="s">
        <v>622</v>
      </c>
      <c r="B173" t="s">
        <v>226</v>
      </c>
    </row>
    <row r="174" spans="1:2" x14ac:dyDescent="0.2">
      <c r="A174" t="s">
        <v>623</v>
      </c>
      <c r="B174" t="s">
        <v>227</v>
      </c>
    </row>
    <row r="175" spans="1:2" x14ac:dyDescent="0.2">
      <c r="A175" t="s">
        <v>624</v>
      </c>
      <c r="B175" t="s">
        <v>228</v>
      </c>
    </row>
    <row r="176" spans="1:2" x14ac:dyDescent="0.2">
      <c r="A176" t="s">
        <v>625</v>
      </c>
      <c r="B176" t="s">
        <v>229</v>
      </c>
    </row>
    <row r="177" spans="1:2" x14ac:dyDescent="0.2">
      <c r="A177" t="s">
        <v>626</v>
      </c>
      <c r="B177" t="s">
        <v>627</v>
      </c>
    </row>
    <row r="178" spans="1:2" x14ac:dyDescent="0.2">
      <c r="A178" t="s">
        <v>628</v>
      </c>
      <c r="B178" t="s">
        <v>231</v>
      </c>
    </row>
    <row r="179" spans="1:2" x14ac:dyDescent="0.2">
      <c r="A179" t="s">
        <v>629</v>
      </c>
      <c r="B179" t="s">
        <v>232</v>
      </c>
    </row>
    <row r="180" spans="1:2" x14ac:dyDescent="0.2">
      <c r="A180" t="s">
        <v>630</v>
      </c>
      <c r="B180" t="s">
        <v>233</v>
      </c>
    </row>
    <row r="181" spans="1:2" x14ac:dyDescent="0.2">
      <c r="A181" t="s">
        <v>631</v>
      </c>
      <c r="B181" t="s">
        <v>218</v>
      </c>
    </row>
    <row r="182" spans="1:2" x14ac:dyDescent="0.2">
      <c r="A182" t="s">
        <v>632</v>
      </c>
      <c r="B182" t="s">
        <v>219</v>
      </c>
    </row>
    <row r="183" spans="1:2" x14ac:dyDescent="0.2">
      <c r="A183" t="s">
        <v>633</v>
      </c>
      <c r="B183" t="s">
        <v>234</v>
      </c>
    </row>
    <row r="184" spans="1:2" x14ac:dyDescent="0.2">
      <c r="A184" t="s">
        <v>634</v>
      </c>
      <c r="B184" t="s">
        <v>235</v>
      </c>
    </row>
    <row r="185" spans="1:2" x14ac:dyDescent="0.2">
      <c r="A185" t="s">
        <v>635</v>
      </c>
      <c r="B185" t="s">
        <v>221</v>
      </c>
    </row>
    <row r="186" spans="1:2" x14ac:dyDescent="0.2">
      <c r="A186" t="s">
        <v>636</v>
      </c>
      <c r="B186" t="s">
        <v>236</v>
      </c>
    </row>
    <row r="187" spans="1:2" x14ac:dyDescent="0.2">
      <c r="A187" t="s">
        <v>637</v>
      </c>
      <c r="B187" t="s">
        <v>237</v>
      </c>
    </row>
    <row r="188" spans="1:2" x14ac:dyDescent="0.2">
      <c r="A188" t="s">
        <v>638</v>
      </c>
      <c r="B188" t="s">
        <v>222</v>
      </c>
    </row>
    <row r="189" spans="1:2" x14ac:dyDescent="0.2">
      <c r="A189" t="s">
        <v>639</v>
      </c>
      <c r="B189" t="s">
        <v>238</v>
      </c>
    </row>
    <row r="190" spans="1:2" x14ac:dyDescent="0.2">
      <c r="A190" t="s">
        <v>640</v>
      </c>
      <c r="B190" t="s">
        <v>239</v>
      </c>
    </row>
    <row r="191" spans="1:2" x14ac:dyDescent="0.2">
      <c r="A191" t="s">
        <v>641</v>
      </c>
      <c r="B191" t="s">
        <v>240</v>
      </c>
    </row>
    <row r="192" spans="1:2" x14ac:dyDescent="0.2">
      <c r="A192" t="s">
        <v>642</v>
      </c>
      <c r="B192" t="s">
        <v>643</v>
      </c>
    </row>
    <row r="193" spans="1:2" x14ac:dyDescent="0.2">
      <c r="A193" t="s">
        <v>644</v>
      </c>
      <c r="B193" t="s">
        <v>645</v>
      </c>
    </row>
    <row r="194" spans="1:2" x14ac:dyDescent="0.2">
      <c r="A194" t="s">
        <v>646</v>
      </c>
      <c r="B194" t="s">
        <v>253</v>
      </c>
    </row>
    <row r="195" spans="1:2" x14ac:dyDescent="0.2">
      <c r="A195" t="s">
        <v>647</v>
      </c>
      <c r="B195" t="s">
        <v>648</v>
      </c>
    </row>
    <row r="196" spans="1:2" x14ac:dyDescent="0.2">
      <c r="A196" t="s">
        <v>649</v>
      </c>
      <c r="B196" t="s">
        <v>260</v>
      </c>
    </row>
    <row r="197" spans="1:2" x14ac:dyDescent="0.2">
      <c r="A197" t="s">
        <v>650</v>
      </c>
      <c r="B197" t="s">
        <v>263</v>
      </c>
    </row>
    <row r="198" spans="1:2" x14ac:dyDescent="0.2">
      <c r="A198" t="s">
        <v>651</v>
      </c>
      <c r="B198" t="s">
        <v>225</v>
      </c>
    </row>
    <row r="199" spans="1:2" x14ac:dyDescent="0.2">
      <c r="A199" t="s">
        <v>652</v>
      </c>
      <c r="B199" t="s">
        <v>653</v>
      </c>
    </row>
    <row r="200" spans="1:2" x14ac:dyDescent="0.2">
      <c r="A200" t="s">
        <v>654</v>
      </c>
      <c r="B200" t="s">
        <v>655</v>
      </c>
    </row>
    <row r="201" spans="1:2" x14ac:dyDescent="0.2">
      <c r="A201" t="s">
        <v>656</v>
      </c>
      <c r="B201" t="s">
        <v>242</v>
      </c>
    </row>
    <row r="202" spans="1:2" x14ac:dyDescent="0.2">
      <c r="A202" t="s">
        <v>657</v>
      </c>
      <c r="B202" t="s">
        <v>243</v>
      </c>
    </row>
    <row r="203" spans="1:2" x14ac:dyDescent="0.2">
      <c r="A203" t="s">
        <v>658</v>
      </c>
      <c r="B203" t="s">
        <v>244</v>
      </c>
    </row>
    <row r="204" spans="1:2" x14ac:dyDescent="0.2">
      <c r="A204" t="s">
        <v>659</v>
      </c>
      <c r="B204" t="s">
        <v>245</v>
      </c>
    </row>
    <row r="205" spans="1:2" x14ac:dyDescent="0.2">
      <c r="A205" t="s">
        <v>660</v>
      </c>
      <c r="B205" t="s">
        <v>661</v>
      </c>
    </row>
    <row r="206" spans="1:2" x14ac:dyDescent="0.2">
      <c r="A206" t="s">
        <v>662</v>
      </c>
      <c r="B206" t="s">
        <v>247</v>
      </c>
    </row>
    <row r="207" spans="1:2" x14ac:dyDescent="0.2">
      <c r="A207" t="s">
        <v>663</v>
      </c>
      <c r="B207" t="s">
        <v>222</v>
      </c>
    </row>
    <row r="208" spans="1:2" x14ac:dyDescent="0.2">
      <c r="A208" t="s">
        <v>664</v>
      </c>
      <c r="B208" t="s">
        <v>665</v>
      </c>
    </row>
    <row r="209" spans="1:2" x14ac:dyDescent="0.2">
      <c r="A209" t="s">
        <v>666</v>
      </c>
      <c r="B209" t="s">
        <v>251</v>
      </c>
    </row>
    <row r="210" spans="1:2" x14ac:dyDescent="0.2">
      <c r="A210" t="s">
        <v>667</v>
      </c>
      <c r="B210" t="s">
        <v>252</v>
      </c>
    </row>
    <row r="211" spans="1:2" x14ac:dyDescent="0.2">
      <c r="A211" t="s">
        <v>668</v>
      </c>
      <c r="B211" t="s">
        <v>254</v>
      </c>
    </row>
    <row r="212" spans="1:2" x14ac:dyDescent="0.2">
      <c r="A212" t="s">
        <v>669</v>
      </c>
      <c r="B212" t="s">
        <v>264</v>
      </c>
    </row>
    <row r="213" spans="1:2" x14ac:dyDescent="0.2">
      <c r="A213" t="s">
        <v>670</v>
      </c>
      <c r="B213" t="s">
        <v>265</v>
      </c>
    </row>
    <row r="214" spans="1:2" x14ac:dyDescent="0.2">
      <c r="A214" t="s">
        <v>671</v>
      </c>
      <c r="B214" t="s">
        <v>256</v>
      </c>
    </row>
    <row r="215" spans="1:2" x14ac:dyDescent="0.2">
      <c r="A215" t="s">
        <v>672</v>
      </c>
      <c r="B215" t="s">
        <v>222</v>
      </c>
    </row>
    <row r="216" spans="1:2" x14ac:dyDescent="0.2">
      <c r="A216" t="s">
        <v>673</v>
      </c>
      <c r="B216" t="s">
        <v>259</v>
      </c>
    </row>
    <row r="217" spans="1:2" x14ac:dyDescent="0.2">
      <c r="A217" t="s">
        <v>674</v>
      </c>
      <c r="B217" t="s">
        <v>675</v>
      </c>
    </row>
    <row r="218" spans="1:2" x14ac:dyDescent="0.2">
      <c r="A218" t="s">
        <v>676</v>
      </c>
      <c r="B218" t="s">
        <v>266</v>
      </c>
    </row>
    <row r="219" spans="1:2" x14ac:dyDescent="0.2">
      <c r="A219" t="s">
        <v>677</v>
      </c>
      <c r="B219" t="s">
        <v>262</v>
      </c>
    </row>
    <row r="220" spans="1:2" x14ac:dyDescent="0.2">
      <c r="A220" t="s">
        <v>678</v>
      </c>
      <c r="B220" t="s">
        <v>679</v>
      </c>
    </row>
    <row r="221" spans="1:2" x14ac:dyDescent="0.2">
      <c r="A221" t="s">
        <v>678</v>
      </c>
      <c r="B221" t="s">
        <v>263</v>
      </c>
    </row>
    <row r="222" spans="1:2" x14ac:dyDescent="0.2">
      <c r="A222" t="s">
        <v>680</v>
      </c>
      <c r="B222" t="s">
        <v>267</v>
      </c>
    </row>
    <row r="223" spans="1:2" x14ac:dyDescent="0.2">
      <c r="A223" t="s">
        <v>681</v>
      </c>
      <c r="B223" t="s">
        <v>269</v>
      </c>
    </row>
    <row r="224" spans="1:2" x14ac:dyDescent="0.2">
      <c r="A224" t="s">
        <v>682</v>
      </c>
      <c r="B224" t="s">
        <v>271</v>
      </c>
    </row>
    <row r="225" spans="1:2" x14ac:dyDescent="0.2">
      <c r="A225" t="s">
        <v>683</v>
      </c>
      <c r="B225" t="s">
        <v>272</v>
      </c>
    </row>
    <row r="226" spans="1:2" x14ac:dyDescent="0.2">
      <c r="A226" t="s">
        <v>684</v>
      </c>
      <c r="B226" t="s">
        <v>273</v>
      </c>
    </row>
    <row r="227" spans="1:2" x14ac:dyDescent="0.2">
      <c r="A227" t="s">
        <v>685</v>
      </c>
      <c r="B227" t="s">
        <v>274</v>
      </c>
    </row>
    <row r="228" spans="1:2" x14ac:dyDescent="0.2">
      <c r="A228" t="s">
        <v>686</v>
      </c>
      <c r="B228" t="s">
        <v>222</v>
      </c>
    </row>
    <row r="229" spans="1:2" x14ac:dyDescent="0.2">
      <c r="A229" t="s">
        <v>687</v>
      </c>
      <c r="B229" t="s">
        <v>688</v>
      </c>
    </row>
    <row r="230" spans="1:2" x14ac:dyDescent="0.2">
      <c r="A230" t="s">
        <v>689</v>
      </c>
      <c r="B230" t="s">
        <v>690</v>
      </c>
    </row>
    <row r="231" spans="1:2" x14ac:dyDescent="0.2">
      <c r="A231" t="s">
        <v>691</v>
      </c>
      <c r="B231" t="s">
        <v>273</v>
      </c>
    </row>
    <row r="232" spans="1:2" x14ac:dyDescent="0.2">
      <c r="A232" t="s">
        <v>692</v>
      </c>
      <c r="B232" t="s">
        <v>274</v>
      </c>
    </row>
    <row r="233" spans="1:2" x14ac:dyDescent="0.2">
      <c r="A233" t="s">
        <v>693</v>
      </c>
      <c r="B233" t="s">
        <v>694</v>
      </c>
    </row>
    <row r="234" spans="1:2" x14ac:dyDescent="0.2">
      <c r="A234" t="s">
        <v>695</v>
      </c>
      <c r="B234" t="s">
        <v>696</v>
      </c>
    </row>
    <row r="235" spans="1:2" x14ac:dyDescent="0.2">
      <c r="A235" t="s">
        <v>697</v>
      </c>
      <c r="B235" t="s">
        <v>698</v>
      </c>
    </row>
    <row r="236" spans="1:2" x14ac:dyDescent="0.2">
      <c r="A236" t="s">
        <v>699</v>
      </c>
      <c r="B236" t="s">
        <v>276</v>
      </c>
    </row>
    <row r="237" spans="1:2" x14ac:dyDescent="0.2">
      <c r="A237" t="s">
        <v>700</v>
      </c>
      <c r="B237" t="s">
        <v>701</v>
      </c>
    </row>
    <row r="238" spans="1:2" x14ac:dyDescent="0.2">
      <c r="A238" t="s">
        <v>702</v>
      </c>
      <c r="B238" t="s">
        <v>703</v>
      </c>
    </row>
    <row r="239" spans="1:2" x14ac:dyDescent="0.2">
      <c r="A239" t="s">
        <v>704</v>
      </c>
      <c r="B239" t="s">
        <v>705</v>
      </c>
    </row>
    <row r="240" spans="1:2" x14ac:dyDescent="0.2">
      <c r="A240" t="s">
        <v>706</v>
      </c>
      <c r="B240" t="s">
        <v>707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K225"/>
  <sheetViews>
    <sheetView workbookViewId="0">
      <pane ySplit="1" topLeftCell="A2" activePane="bottomLeft" state="frozen"/>
      <selection activeCell="J2" sqref="J2:J4"/>
      <selection pane="bottomLeft" activeCell="J2" sqref="J2:J4"/>
    </sheetView>
  </sheetViews>
  <sheetFormatPr baseColWidth="10" defaultRowHeight="12.75" x14ac:dyDescent="0.2"/>
  <cols>
    <col min="1" max="1" width="9.140625" style="1" customWidth="1"/>
    <col min="2" max="2" width="41.42578125" style="2" bestFit="1" customWidth="1"/>
    <col min="3" max="3" width="18.7109375" style="2" customWidth="1"/>
    <col min="4" max="4" width="15.28515625" style="2" customWidth="1"/>
    <col min="5" max="7" width="14" style="3" customWidth="1"/>
    <col min="8" max="8" width="7.7109375" style="2" customWidth="1"/>
    <col min="9" max="9" width="7" style="2" customWidth="1"/>
    <col min="10" max="10" width="23.7109375" style="2" bestFit="1" customWidth="1"/>
    <col min="11" max="16384" width="11.42578125" style="2"/>
  </cols>
  <sheetData>
    <row r="1" spans="1:11" s="16" customFormat="1" ht="27" customHeight="1" x14ac:dyDescent="0.2">
      <c r="A1" s="16" t="s">
        <v>4</v>
      </c>
      <c r="B1" s="17" t="s">
        <v>17</v>
      </c>
      <c r="C1" s="18" t="s">
        <v>18</v>
      </c>
      <c r="D1" s="62" t="s">
        <v>62</v>
      </c>
      <c r="E1" s="16" t="s">
        <v>16</v>
      </c>
      <c r="H1" s="21" t="s">
        <v>3</v>
      </c>
      <c r="I1" s="19">
        <v>90011</v>
      </c>
      <c r="J1" s="20" t="s">
        <v>280</v>
      </c>
    </row>
    <row r="2" spans="1:11" s="59" customFormat="1" x14ac:dyDescent="0.2">
      <c r="A2" s="58">
        <v>1</v>
      </c>
      <c r="B2" s="59" t="s">
        <v>63</v>
      </c>
      <c r="C2" s="59" t="str">
        <f t="shared" ref="C2:C50" si="0">MID(B2,5,100)</f>
        <v>RVV Nassau Nord</v>
      </c>
      <c r="D2" s="61" t="str">
        <f t="shared" ref="D2:D65" si="1">IF(LEN($A2)&lt;=4,LEFT(TEXT($A2,"0000"),4),LEFT(TEXT($A2,"000000"),4))</f>
        <v>0001</v>
      </c>
      <c r="E2" s="61" t="str">
        <f t="shared" ref="E2:E65" si="2">$I$1&amp;$D2</f>
        <v>900110001</v>
      </c>
      <c r="F2" s="60"/>
      <c r="G2" s="63"/>
      <c r="K2" s="60"/>
    </row>
    <row r="3" spans="1:11" s="59" customFormat="1" x14ac:dyDescent="0.2">
      <c r="A3" s="58">
        <v>802</v>
      </c>
      <c r="B3" s="59" t="s">
        <v>64</v>
      </c>
      <c r="C3" s="59" t="str">
        <f t="shared" si="0"/>
        <v>KGM Allendorf/Eder</v>
      </c>
      <c r="D3" s="61" t="str">
        <f t="shared" si="1"/>
        <v>0802</v>
      </c>
      <c r="E3" s="61" t="str">
        <f t="shared" si="2"/>
        <v>900110802</v>
      </c>
      <c r="F3" s="60" t="s">
        <v>65</v>
      </c>
      <c r="G3" s="59" t="s">
        <v>114</v>
      </c>
      <c r="K3" s="60"/>
    </row>
    <row r="4" spans="1:11" s="59" customFormat="1" x14ac:dyDescent="0.2">
      <c r="A4" s="58">
        <v>803</v>
      </c>
      <c r="B4" s="59" t="s">
        <v>66</v>
      </c>
      <c r="C4" s="59" t="str">
        <f t="shared" si="0"/>
        <v>KGM Battenberg</v>
      </c>
      <c r="D4" s="61" t="str">
        <f t="shared" si="1"/>
        <v>0803</v>
      </c>
      <c r="E4" s="61" t="str">
        <f t="shared" si="2"/>
        <v>900110803</v>
      </c>
      <c r="F4" s="60" t="s">
        <v>65</v>
      </c>
      <c r="G4" s="59" t="s">
        <v>114</v>
      </c>
      <c r="K4" s="60"/>
    </row>
    <row r="5" spans="1:11" s="59" customFormat="1" x14ac:dyDescent="0.2">
      <c r="A5" s="58">
        <v>804</v>
      </c>
      <c r="B5" s="59" t="s">
        <v>67</v>
      </c>
      <c r="C5" s="59" t="str">
        <f t="shared" si="0"/>
        <v>KGM Battenfeld</v>
      </c>
      <c r="D5" s="61" t="str">
        <f t="shared" si="1"/>
        <v>0804</v>
      </c>
      <c r="E5" s="61" t="str">
        <f t="shared" si="2"/>
        <v>900110804</v>
      </c>
      <c r="F5" s="60" t="s">
        <v>65</v>
      </c>
      <c r="G5" s="59" t="s">
        <v>114</v>
      </c>
      <c r="K5" s="60"/>
    </row>
    <row r="6" spans="1:11" s="59" customFormat="1" x14ac:dyDescent="0.2">
      <c r="A6" s="58">
        <v>805</v>
      </c>
      <c r="B6" s="59" t="s">
        <v>68</v>
      </c>
      <c r="C6" s="59" t="str">
        <f t="shared" si="0"/>
        <v>KGM Berghofen</v>
      </c>
      <c r="D6" s="61" t="str">
        <f t="shared" si="1"/>
        <v>0805</v>
      </c>
      <c r="E6" s="61" t="str">
        <f t="shared" si="2"/>
        <v>900110805</v>
      </c>
      <c r="F6" s="60" t="s">
        <v>65</v>
      </c>
      <c r="G6" s="59" t="s">
        <v>114</v>
      </c>
      <c r="K6" s="60"/>
    </row>
    <row r="7" spans="1:11" s="59" customFormat="1" x14ac:dyDescent="0.2">
      <c r="A7" s="58">
        <v>806</v>
      </c>
      <c r="B7" s="59" t="s">
        <v>69</v>
      </c>
      <c r="C7" s="59" t="str">
        <f t="shared" si="0"/>
        <v>KGM Biedenkopf</v>
      </c>
      <c r="D7" s="61" t="str">
        <f t="shared" si="1"/>
        <v>0806</v>
      </c>
      <c r="E7" s="61" t="str">
        <f t="shared" si="2"/>
        <v>900110806</v>
      </c>
      <c r="F7" s="60" t="s">
        <v>65</v>
      </c>
      <c r="G7" s="59" t="s">
        <v>114</v>
      </c>
      <c r="K7" s="60"/>
    </row>
    <row r="8" spans="1:11" s="59" customFormat="1" x14ac:dyDescent="0.2">
      <c r="A8" s="58">
        <v>807</v>
      </c>
      <c r="B8" s="59" t="s">
        <v>70</v>
      </c>
      <c r="C8" s="59" t="str">
        <f t="shared" si="0"/>
        <v>KGM Breidenbach</v>
      </c>
      <c r="D8" s="61" t="str">
        <f t="shared" si="1"/>
        <v>0807</v>
      </c>
      <c r="E8" s="61" t="str">
        <f t="shared" si="2"/>
        <v>900110807</v>
      </c>
      <c r="F8" s="60" t="s">
        <v>65</v>
      </c>
      <c r="G8" s="59" t="s">
        <v>114</v>
      </c>
      <c r="K8" s="60"/>
    </row>
    <row r="9" spans="1:11" s="59" customFormat="1" x14ac:dyDescent="0.2">
      <c r="A9" s="58">
        <v>808</v>
      </c>
      <c r="B9" s="59" t="s">
        <v>71</v>
      </c>
      <c r="C9" s="59" t="str">
        <f t="shared" si="0"/>
        <v>KGM Breidenstein</v>
      </c>
      <c r="D9" s="61" t="str">
        <f t="shared" si="1"/>
        <v>0808</v>
      </c>
      <c r="E9" s="61" t="str">
        <f t="shared" si="2"/>
        <v>900110808</v>
      </c>
      <c r="F9" s="60" t="s">
        <v>65</v>
      </c>
      <c r="G9" s="59" t="s">
        <v>114</v>
      </c>
      <c r="K9" s="60"/>
    </row>
    <row r="10" spans="1:11" s="59" customFormat="1" x14ac:dyDescent="0.2">
      <c r="A10" s="58">
        <v>809</v>
      </c>
      <c r="B10" s="59" t="s">
        <v>72</v>
      </c>
      <c r="C10" s="59" t="str">
        <f t="shared" si="0"/>
        <v>KGM Bromskirchen</v>
      </c>
      <c r="D10" s="61" t="str">
        <f t="shared" si="1"/>
        <v>0809</v>
      </c>
      <c r="E10" s="61" t="str">
        <f t="shared" si="2"/>
        <v>900110809</v>
      </c>
      <c r="F10" s="60" t="s">
        <v>65</v>
      </c>
      <c r="G10" s="59" t="s">
        <v>114</v>
      </c>
      <c r="K10" s="60"/>
    </row>
    <row r="11" spans="1:11" s="59" customFormat="1" x14ac:dyDescent="0.2">
      <c r="A11" s="58">
        <v>810</v>
      </c>
      <c r="B11" s="59" t="s">
        <v>73</v>
      </c>
      <c r="C11" s="59" t="str">
        <f t="shared" si="0"/>
        <v>KGM Buchenau</v>
      </c>
      <c r="D11" s="61" t="str">
        <f t="shared" si="1"/>
        <v>0810</v>
      </c>
      <c r="E11" s="61" t="str">
        <f t="shared" si="2"/>
        <v>900110810</v>
      </c>
      <c r="F11" s="60" t="s">
        <v>65</v>
      </c>
      <c r="G11" s="59" t="s">
        <v>114</v>
      </c>
      <c r="K11" s="60"/>
    </row>
    <row r="12" spans="1:11" s="59" customFormat="1" x14ac:dyDescent="0.2">
      <c r="A12" s="58">
        <v>811</v>
      </c>
      <c r="B12" s="59" t="s">
        <v>74</v>
      </c>
      <c r="C12" s="59" t="str">
        <f t="shared" si="0"/>
        <v>KGM Dexbach</v>
      </c>
      <c r="D12" s="61" t="str">
        <f t="shared" si="1"/>
        <v>0811</v>
      </c>
      <c r="E12" s="61" t="str">
        <f t="shared" si="2"/>
        <v>900110811</v>
      </c>
      <c r="F12" s="60" t="s">
        <v>65</v>
      </c>
      <c r="G12" s="59" t="s">
        <v>114</v>
      </c>
      <c r="K12" s="60"/>
    </row>
    <row r="13" spans="1:11" s="59" customFormat="1" x14ac:dyDescent="0.2">
      <c r="A13" s="58">
        <v>812</v>
      </c>
      <c r="B13" s="59" t="s">
        <v>75</v>
      </c>
      <c r="C13" s="59" t="str">
        <f t="shared" si="0"/>
        <v>KGM Dodenau</v>
      </c>
      <c r="D13" s="61" t="str">
        <f t="shared" si="1"/>
        <v>0812</v>
      </c>
      <c r="E13" s="61" t="str">
        <f t="shared" si="2"/>
        <v>900110812</v>
      </c>
      <c r="F13" s="60" t="s">
        <v>65</v>
      </c>
      <c r="G13" s="59" t="s">
        <v>114</v>
      </c>
      <c r="K13" s="60"/>
    </row>
    <row r="14" spans="1:11" s="59" customFormat="1" x14ac:dyDescent="0.2">
      <c r="A14" s="58">
        <v>813</v>
      </c>
      <c r="B14" s="59" t="s">
        <v>76</v>
      </c>
      <c r="C14" s="59" t="str">
        <f t="shared" si="0"/>
        <v>KGM Eckelshausen</v>
      </c>
      <c r="D14" s="61" t="str">
        <f t="shared" si="1"/>
        <v>0813</v>
      </c>
      <c r="E14" s="61" t="str">
        <f t="shared" si="2"/>
        <v>900110813</v>
      </c>
      <c r="F14" s="60" t="s">
        <v>65</v>
      </c>
      <c r="G14" s="59" t="s">
        <v>114</v>
      </c>
      <c r="K14" s="60"/>
    </row>
    <row r="15" spans="1:11" s="59" customFormat="1" x14ac:dyDescent="0.2">
      <c r="A15" s="58">
        <v>814</v>
      </c>
      <c r="B15" s="59" t="s">
        <v>61</v>
      </c>
      <c r="C15" s="59" t="str">
        <f t="shared" si="0"/>
        <v>KGM Eifa</v>
      </c>
      <c r="D15" s="61" t="str">
        <f t="shared" si="1"/>
        <v>0814</v>
      </c>
      <c r="E15" s="61" t="str">
        <f t="shared" si="2"/>
        <v>900110814</v>
      </c>
      <c r="F15" s="60" t="s">
        <v>65</v>
      </c>
      <c r="G15" s="59" t="s">
        <v>114</v>
      </c>
      <c r="K15" s="60"/>
    </row>
    <row r="16" spans="1:11" s="59" customFormat="1" x14ac:dyDescent="0.2">
      <c r="A16" s="58">
        <v>815</v>
      </c>
      <c r="B16" s="59" t="s">
        <v>77</v>
      </c>
      <c r="C16" s="59" t="str">
        <f t="shared" si="0"/>
        <v>KGM Frohnhausen/Eder</v>
      </c>
      <c r="D16" s="61" t="str">
        <f t="shared" si="1"/>
        <v>0815</v>
      </c>
      <c r="E16" s="61" t="str">
        <f t="shared" si="2"/>
        <v>900110815</v>
      </c>
      <c r="F16" s="60" t="s">
        <v>65</v>
      </c>
      <c r="G16" s="59" t="s">
        <v>114</v>
      </c>
      <c r="K16" s="60"/>
    </row>
    <row r="17" spans="1:11" s="59" customFormat="1" x14ac:dyDescent="0.2">
      <c r="A17" s="58">
        <v>816</v>
      </c>
      <c r="B17" s="59" t="s">
        <v>78</v>
      </c>
      <c r="C17" s="59" t="str">
        <f t="shared" si="0"/>
        <v>KGM Hatzfeld</v>
      </c>
      <c r="D17" s="61" t="str">
        <f t="shared" si="1"/>
        <v>0816</v>
      </c>
      <c r="E17" s="61" t="str">
        <f t="shared" si="2"/>
        <v>900110816</v>
      </c>
      <c r="F17" s="60" t="s">
        <v>65</v>
      </c>
      <c r="G17" s="59" t="s">
        <v>114</v>
      </c>
      <c r="K17" s="60"/>
    </row>
    <row r="18" spans="1:11" s="59" customFormat="1" x14ac:dyDescent="0.2">
      <c r="A18" s="58">
        <v>817</v>
      </c>
      <c r="B18" s="59" t="s">
        <v>79</v>
      </c>
      <c r="C18" s="59" t="str">
        <f t="shared" si="0"/>
        <v>KGM Holzhausen/Eder</v>
      </c>
      <c r="D18" s="61" t="str">
        <f t="shared" si="1"/>
        <v>0817</v>
      </c>
      <c r="E18" s="61" t="str">
        <f t="shared" si="2"/>
        <v>900110817</v>
      </c>
      <c r="F18" s="60" t="s">
        <v>65</v>
      </c>
      <c r="G18" s="59" t="s">
        <v>114</v>
      </c>
      <c r="K18" s="60"/>
    </row>
    <row r="19" spans="1:11" s="59" customFormat="1" x14ac:dyDescent="0.2">
      <c r="A19" s="58">
        <v>818</v>
      </c>
      <c r="B19" s="59" t="s">
        <v>80</v>
      </c>
      <c r="C19" s="59" t="str">
        <f t="shared" si="0"/>
        <v>KGM Laisa</v>
      </c>
      <c r="D19" s="61" t="str">
        <f t="shared" si="1"/>
        <v>0818</v>
      </c>
      <c r="E19" s="61" t="str">
        <f t="shared" si="2"/>
        <v>900110818</v>
      </c>
      <c r="F19" s="60" t="s">
        <v>65</v>
      </c>
      <c r="G19" s="59" t="s">
        <v>114</v>
      </c>
      <c r="K19" s="60"/>
    </row>
    <row r="20" spans="1:11" s="59" customFormat="1" x14ac:dyDescent="0.2">
      <c r="A20" s="58">
        <v>819</v>
      </c>
      <c r="B20" s="59" t="s">
        <v>81</v>
      </c>
      <c r="C20" s="59" t="str">
        <f t="shared" si="0"/>
        <v>KGM Oberdieten</v>
      </c>
      <c r="D20" s="61" t="str">
        <f t="shared" si="1"/>
        <v>0819</v>
      </c>
      <c r="E20" s="61" t="str">
        <f t="shared" si="2"/>
        <v>900110819</v>
      </c>
      <c r="F20" s="60" t="s">
        <v>65</v>
      </c>
      <c r="G20" s="59" t="s">
        <v>114</v>
      </c>
      <c r="K20" s="60"/>
    </row>
    <row r="21" spans="1:11" s="59" customFormat="1" x14ac:dyDescent="0.2">
      <c r="A21" s="58">
        <v>820</v>
      </c>
      <c r="B21" s="59" t="s">
        <v>82</v>
      </c>
      <c r="C21" s="59" t="str">
        <f t="shared" si="0"/>
        <v>KGM Wallau</v>
      </c>
      <c r="D21" s="61" t="str">
        <f t="shared" si="1"/>
        <v>0820</v>
      </c>
      <c r="E21" s="61" t="str">
        <f t="shared" si="2"/>
        <v>900110820</v>
      </c>
      <c r="F21" s="60" t="s">
        <v>65</v>
      </c>
      <c r="G21" s="59" t="s">
        <v>114</v>
      </c>
      <c r="K21" s="60"/>
    </row>
    <row r="22" spans="1:11" s="59" customFormat="1" x14ac:dyDescent="0.2">
      <c r="A22" s="58">
        <v>821</v>
      </c>
      <c r="B22" s="59" t="s">
        <v>83</v>
      </c>
      <c r="C22" s="59" t="str">
        <f t="shared" si="0"/>
        <v>KGM Wolzhausen</v>
      </c>
      <c r="D22" s="61" t="str">
        <f t="shared" si="1"/>
        <v>0821</v>
      </c>
      <c r="E22" s="61" t="str">
        <f t="shared" si="2"/>
        <v>900110821</v>
      </c>
      <c r="F22" s="60" t="s">
        <v>65</v>
      </c>
      <c r="G22" s="59" t="s">
        <v>114</v>
      </c>
      <c r="K22" s="60"/>
    </row>
    <row r="23" spans="1:11" s="59" customFormat="1" x14ac:dyDescent="0.2">
      <c r="A23" s="58">
        <v>830</v>
      </c>
      <c r="B23" s="59" t="s">
        <v>84</v>
      </c>
      <c r="C23" s="59" t="str">
        <f t="shared" si="0"/>
        <v>KGM Bad Endbach</v>
      </c>
      <c r="D23" s="61" t="str">
        <f t="shared" si="1"/>
        <v>0830</v>
      </c>
      <c r="E23" s="61" t="str">
        <f t="shared" si="2"/>
        <v>900110830</v>
      </c>
      <c r="F23" s="60" t="s">
        <v>65</v>
      </c>
      <c r="G23" s="59" t="s">
        <v>114</v>
      </c>
      <c r="K23" s="60"/>
    </row>
    <row r="24" spans="1:11" s="59" customFormat="1" x14ac:dyDescent="0.2">
      <c r="A24" s="58">
        <v>831</v>
      </c>
      <c r="B24" s="59" t="s">
        <v>85</v>
      </c>
      <c r="C24" s="59" t="str">
        <f t="shared" si="0"/>
        <v>KGM Bischoffen</v>
      </c>
      <c r="D24" s="61" t="str">
        <f t="shared" si="1"/>
        <v>0831</v>
      </c>
      <c r="E24" s="61" t="str">
        <f t="shared" si="2"/>
        <v>900110831</v>
      </c>
      <c r="F24" s="60" t="s">
        <v>65</v>
      </c>
      <c r="G24" s="59" t="s">
        <v>114</v>
      </c>
      <c r="K24" s="60"/>
    </row>
    <row r="25" spans="1:11" s="59" customFormat="1" x14ac:dyDescent="0.2">
      <c r="A25" s="58">
        <v>832</v>
      </c>
      <c r="B25" s="59" t="s">
        <v>86</v>
      </c>
      <c r="C25" s="59" t="str">
        <f t="shared" si="0"/>
        <v>KGM Bottenhorn</v>
      </c>
      <c r="D25" s="61" t="str">
        <f t="shared" si="1"/>
        <v>0832</v>
      </c>
      <c r="E25" s="61" t="str">
        <f t="shared" si="2"/>
        <v>900110832</v>
      </c>
      <c r="F25" s="60" t="s">
        <v>65</v>
      </c>
      <c r="G25" s="59" t="s">
        <v>114</v>
      </c>
      <c r="K25" s="60"/>
    </row>
    <row r="26" spans="1:11" s="59" customFormat="1" x14ac:dyDescent="0.2">
      <c r="A26" s="58">
        <v>833</v>
      </c>
      <c r="B26" s="59" t="s">
        <v>87</v>
      </c>
      <c r="C26" s="59" t="str">
        <f t="shared" si="0"/>
        <v>KGM Damshausen</v>
      </c>
      <c r="D26" s="61" t="str">
        <f t="shared" si="1"/>
        <v>0833</v>
      </c>
      <c r="E26" s="61" t="str">
        <f t="shared" si="2"/>
        <v>900110833</v>
      </c>
      <c r="F26" s="60" t="s">
        <v>65</v>
      </c>
      <c r="G26" s="59" t="s">
        <v>114</v>
      </c>
      <c r="K26" s="60"/>
    </row>
    <row r="27" spans="1:11" s="59" customFormat="1" x14ac:dyDescent="0.2">
      <c r="A27" s="58">
        <v>834</v>
      </c>
      <c r="B27" s="59" t="s">
        <v>88</v>
      </c>
      <c r="C27" s="59" t="str">
        <f t="shared" si="0"/>
        <v>KGM Dautphe</v>
      </c>
      <c r="D27" s="61" t="str">
        <f t="shared" si="1"/>
        <v>0834</v>
      </c>
      <c r="E27" s="61" t="str">
        <f t="shared" si="2"/>
        <v>900110834</v>
      </c>
      <c r="F27" s="60" t="s">
        <v>65</v>
      </c>
      <c r="G27" s="59" t="s">
        <v>114</v>
      </c>
      <c r="K27" s="60"/>
    </row>
    <row r="28" spans="1:11" s="59" customFormat="1" x14ac:dyDescent="0.2">
      <c r="A28" s="58">
        <v>835</v>
      </c>
      <c r="B28" s="59" t="s">
        <v>89</v>
      </c>
      <c r="C28" s="59" t="str">
        <f t="shared" si="0"/>
        <v>KGM Diedenshausen</v>
      </c>
      <c r="D28" s="61" t="str">
        <f t="shared" si="1"/>
        <v>0835</v>
      </c>
      <c r="E28" s="61" t="str">
        <f t="shared" si="2"/>
        <v>900110835</v>
      </c>
      <c r="F28" s="60" t="s">
        <v>65</v>
      </c>
      <c r="G28" s="59" t="s">
        <v>114</v>
      </c>
      <c r="K28" s="60"/>
    </row>
    <row r="29" spans="1:11" s="59" customFormat="1" x14ac:dyDescent="0.2">
      <c r="A29" s="58">
        <v>836</v>
      </c>
      <c r="B29" s="59" t="s">
        <v>90</v>
      </c>
      <c r="C29" s="59" t="str">
        <f t="shared" si="0"/>
        <v>KGM Erdhausen</v>
      </c>
      <c r="D29" s="61" t="str">
        <f t="shared" si="1"/>
        <v>0836</v>
      </c>
      <c r="E29" s="61" t="str">
        <f t="shared" si="2"/>
        <v>900110836</v>
      </c>
      <c r="F29" s="60" t="s">
        <v>65</v>
      </c>
      <c r="G29" s="59" t="s">
        <v>114</v>
      </c>
      <c r="K29" s="60"/>
    </row>
    <row r="30" spans="1:11" s="59" customFormat="1" x14ac:dyDescent="0.2">
      <c r="A30" s="58">
        <v>837</v>
      </c>
      <c r="B30" s="59" t="s">
        <v>91</v>
      </c>
      <c r="C30" s="59" t="str">
        <f t="shared" si="0"/>
        <v>KGM Friedensdorf</v>
      </c>
      <c r="D30" s="61" t="str">
        <f t="shared" si="1"/>
        <v>0837</v>
      </c>
      <c r="E30" s="61" t="str">
        <f t="shared" si="2"/>
        <v>900110837</v>
      </c>
      <c r="F30" s="60" t="s">
        <v>65</v>
      </c>
      <c r="G30" s="59" t="s">
        <v>114</v>
      </c>
      <c r="K30" s="60"/>
    </row>
    <row r="31" spans="1:11" s="59" customFormat="1" x14ac:dyDescent="0.2">
      <c r="A31" s="58">
        <v>838</v>
      </c>
      <c r="B31" s="59" t="s">
        <v>92</v>
      </c>
      <c r="C31" s="59" t="str">
        <f t="shared" si="0"/>
        <v>KGM Gladenbach</v>
      </c>
      <c r="D31" s="61" t="str">
        <f t="shared" si="1"/>
        <v>0838</v>
      </c>
      <c r="E31" s="61" t="str">
        <f t="shared" si="2"/>
        <v>900110838</v>
      </c>
      <c r="F31" s="60" t="s">
        <v>65</v>
      </c>
      <c r="G31" s="59" t="s">
        <v>114</v>
      </c>
      <c r="K31" s="60"/>
    </row>
    <row r="32" spans="1:11" s="59" customFormat="1" x14ac:dyDescent="0.2">
      <c r="A32" s="58">
        <v>839</v>
      </c>
      <c r="B32" s="59" t="s">
        <v>93</v>
      </c>
      <c r="C32" s="59" t="str">
        <f t="shared" si="0"/>
        <v>KGM Gönnern</v>
      </c>
      <c r="D32" s="61" t="str">
        <f t="shared" si="1"/>
        <v>0839</v>
      </c>
      <c r="E32" s="61" t="str">
        <f t="shared" si="2"/>
        <v>900110839</v>
      </c>
      <c r="F32" s="60" t="s">
        <v>65</v>
      </c>
      <c r="G32" s="59" t="s">
        <v>114</v>
      </c>
      <c r="K32" s="60"/>
    </row>
    <row r="33" spans="1:11" s="59" customFormat="1" x14ac:dyDescent="0.2">
      <c r="A33" s="58">
        <v>840</v>
      </c>
      <c r="B33" s="59" t="s">
        <v>94</v>
      </c>
      <c r="C33" s="59" t="str">
        <f t="shared" si="0"/>
        <v>KGM Günterod</v>
      </c>
      <c r="D33" s="61" t="str">
        <f t="shared" si="1"/>
        <v>0840</v>
      </c>
      <c r="E33" s="61" t="str">
        <f t="shared" si="2"/>
        <v>900110840</v>
      </c>
      <c r="F33" s="60" t="s">
        <v>65</v>
      </c>
      <c r="G33" s="59" t="s">
        <v>114</v>
      </c>
      <c r="K33" s="60"/>
    </row>
    <row r="34" spans="1:11" s="59" customFormat="1" x14ac:dyDescent="0.2">
      <c r="A34" s="58">
        <v>841</v>
      </c>
      <c r="B34" s="59" t="s">
        <v>95</v>
      </c>
      <c r="C34" s="59" t="str">
        <f t="shared" si="0"/>
        <v>KGM Hartenrod</v>
      </c>
      <c r="D34" s="61" t="str">
        <f t="shared" si="1"/>
        <v>0841</v>
      </c>
      <c r="E34" s="61" t="str">
        <f t="shared" si="2"/>
        <v>900110841</v>
      </c>
      <c r="F34" s="60" t="s">
        <v>65</v>
      </c>
      <c r="G34" s="59" t="s">
        <v>114</v>
      </c>
      <c r="K34" s="60"/>
    </row>
    <row r="35" spans="1:11" s="59" customFormat="1" x14ac:dyDescent="0.2">
      <c r="A35" s="58">
        <v>842</v>
      </c>
      <c r="B35" s="59" t="s">
        <v>96</v>
      </c>
      <c r="C35" s="59" t="str">
        <f t="shared" si="0"/>
        <v>KGM Hermannstein</v>
      </c>
      <c r="D35" s="61" t="str">
        <f t="shared" si="1"/>
        <v>0842</v>
      </c>
      <c r="E35" s="61" t="str">
        <f t="shared" si="2"/>
        <v>900110842</v>
      </c>
      <c r="F35" s="60" t="s">
        <v>65</v>
      </c>
      <c r="G35" s="59" t="s">
        <v>114</v>
      </c>
      <c r="K35" s="60"/>
    </row>
    <row r="36" spans="1:11" s="59" customFormat="1" x14ac:dyDescent="0.2">
      <c r="A36" s="58">
        <v>843</v>
      </c>
      <c r="B36" s="59" t="s">
        <v>97</v>
      </c>
      <c r="C36" s="59" t="str">
        <f t="shared" si="0"/>
        <v>KGM Herzhausen</v>
      </c>
      <c r="D36" s="61" t="str">
        <f t="shared" si="1"/>
        <v>0843</v>
      </c>
      <c r="E36" s="61" t="str">
        <f t="shared" si="2"/>
        <v>900110843</v>
      </c>
      <c r="F36" s="60" t="s">
        <v>65</v>
      </c>
      <c r="G36" s="59" t="s">
        <v>114</v>
      </c>
      <c r="K36" s="60"/>
    </row>
    <row r="37" spans="1:11" s="59" customFormat="1" x14ac:dyDescent="0.2">
      <c r="A37" s="58">
        <v>844</v>
      </c>
      <c r="B37" s="59" t="s">
        <v>98</v>
      </c>
      <c r="C37" s="59" t="str">
        <f t="shared" si="0"/>
        <v>KGM Holzhausen am Hünstein</v>
      </c>
      <c r="D37" s="61" t="str">
        <f t="shared" si="1"/>
        <v>0844</v>
      </c>
      <c r="E37" s="61" t="str">
        <f t="shared" si="2"/>
        <v>900110844</v>
      </c>
      <c r="F37" s="60" t="s">
        <v>65</v>
      </c>
      <c r="G37" s="59" t="s">
        <v>114</v>
      </c>
      <c r="K37" s="60"/>
    </row>
    <row r="38" spans="1:11" s="59" customFormat="1" x14ac:dyDescent="0.2">
      <c r="A38" s="58">
        <v>845</v>
      </c>
      <c r="B38" s="59" t="s">
        <v>99</v>
      </c>
      <c r="C38" s="59" t="str">
        <f t="shared" si="0"/>
        <v>KGM Lixfeld</v>
      </c>
      <c r="D38" s="61" t="str">
        <f t="shared" si="1"/>
        <v>0845</v>
      </c>
      <c r="E38" s="61" t="str">
        <f t="shared" si="2"/>
        <v>900110845</v>
      </c>
      <c r="F38" s="60" t="s">
        <v>65</v>
      </c>
      <c r="G38" s="59" t="s">
        <v>114</v>
      </c>
      <c r="K38" s="60"/>
    </row>
    <row r="39" spans="1:11" s="59" customFormat="1" x14ac:dyDescent="0.2">
      <c r="A39" s="58">
        <v>846</v>
      </c>
      <c r="B39" s="59" t="s">
        <v>100</v>
      </c>
      <c r="C39" s="59" t="str">
        <f t="shared" si="0"/>
        <v>KGM Mornshausen a d Salzböde</v>
      </c>
      <c r="D39" s="61" t="str">
        <f t="shared" si="1"/>
        <v>0846</v>
      </c>
      <c r="E39" s="61" t="str">
        <f t="shared" si="2"/>
        <v>900110846</v>
      </c>
      <c r="F39" s="60" t="s">
        <v>65</v>
      </c>
      <c r="G39" s="59" t="s">
        <v>114</v>
      </c>
      <c r="K39" s="60"/>
    </row>
    <row r="40" spans="1:11" s="59" customFormat="1" x14ac:dyDescent="0.2">
      <c r="A40" s="58">
        <v>847</v>
      </c>
      <c r="B40" s="59" t="s">
        <v>101</v>
      </c>
      <c r="C40" s="59" t="str">
        <f t="shared" si="0"/>
        <v>KGM Naunheim</v>
      </c>
      <c r="D40" s="61" t="str">
        <f t="shared" si="1"/>
        <v>0847</v>
      </c>
      <c r="E40" s="61" t="str">
        <f t="shared" si="2"/>
        <v>900110847</v>
      </c>
      <c r="F40" s="60" t="s">
        <v>65</v>
      </c>
      <c r="G40" s="59" t="s">
        <v>114</v>
      </c>
      <c r="K40" s="60"/>
    </row>
    <row r="41" spans="1:11" s="59" customFormat="1" x14ac:dyDescent="0.2">
      <c r="A41" s="58">
        <v>848</v>
      </c>
      <c r="B41" s="59" t="s">
        <v>102</v>
      </c>
      <c r="C41" s="59" t="str">
        <f t="shared" si="0"/>
        <v>KGM Niederweidbach</v>
      </c>
      <c r="D41" s="61" t="str">
        <f t="shared" si="1"/>
        <v>0848</v>
      </c>
      <c r="E41" s="61" t="str">
        <f t="shared" si="2"/>
        <v>900110848</v>
      </c>
      <c r="F41" s="60" t="s">
        <v>65</v>
      </c>
      <c r="G41" s="59" t="s">
        <v>114</v>
      </c>
      <c r="K41" s="60"/>
    </row>
    <row r="42" spans="1:11" s="59" customFormat="1" x14ac:dyDescent="0.2">
      <c r="A42" s="58">
        <v>849</v>
      </c>
      <c r="B42" s="59" t="s">
        <v>103</v>
      </c>
      <c r="C42" s="59" t="str">
        <f t="shared" si="0"/>
        <v>KGM Obereisenhausen</v>
      </c>
      <c r="D42" s="61" t="str">
        <f t="shared" si="1"/>
        <v>0849</v>
      </c>
      <c r="E42" s="61" t="str">
        <f t="shared" si="2"/>
        <v>900110849</v>
      </c>
      <c r="F42" s="60" t="s">
        <v>65</v>
      </c>
      <c r="G42" s="59" t="s">
        <v>114</v>
      </c>
      <c r="K42" s="60"/>
    </row>
    <row r="43" spans="1:11" s="59" customFormat="1" x14ac:dyDescent="0.2">
      <c r="A43" s="58">
        <v>850</v>
      </c>
      <c r="B43" s="59" t="s">
        <v>104</v>
      </c>
      <c r="C43" s="59" t="str">
        <f t="shared" si="0"/>
        <v>KGM Oberhörlen</v>
      </c>
      <c r="D43" s="61" t="str">
        <f t="shared" si="1"/>
        <v>0850</v>
      </c>
      <c r="E43" s="61" t="str">
        <f t="shared" si="2"/>
        <v>900110850</v>
      </c>
      <c r="F43" s="60" t="s">
        <v>65</v>
      </c>
      <c r="G43" s="59" t="s">
        <v>114</v>
      </c>
      <c r="K43" s="60"/>
    </row>
    <row r="44" spans="1:11" s="59" customFormat="1" x14ac:dyDescent="0.2">
      <c r="A44" s="58">
        <v>851</v>
      </c>
      <c r="B44" s="59" t="s">
        <v>105</v>
      </c>
      <c r="C44" s="59" t="str">
        <f t="shared" si="0"/>
        <v>KGM Roth</v>
      </c>
      <c r="D44" s="61" t="str">
        <f t="shared" si="1"/>
        <v>0851</v>
      </c>
      <c r="E44" s="61" t="str">
        <f t="shared" si="2"/>
        <v>900110851</v>
      </c>
      <c r="F44" s="60" t="s">
        <v>65</v>
      </c>
      <c r="G44" s="59" t="s">
        <v>114</v>
      </c>
      <c r="K44" s="60"/>
    </row>
    <row r="45" spans="1:11" s="59" customFormat="1" x14ac:dyDescent="0.2">
      <c r="A45" s="58">
        <v>852</v>
      </c>
      <c r="B45" s="59" t="s">
        <v>106</v>
      </c>
      <c r="C45" s="59" t="str">
        <f t="shared" si="0"/>
        <v>KGM Runzhausen</v>
      </c>
      <c r="D45" s="61" t="str">
        <f t="shared" si="1"/>
        <v>0852</v>
      </c>
      <c r="E45" s="61" t="str">
        <f t="shared" si="2"/>
        <v>900110852</v>
      </c>
      <c r="F45" s="60" t="s">
        <v>65</v>
      </c>
      <c r="G45" s="59" t="s">
        <v>114</v>
      </c>
      <c r="K45" s="60"/>
    </row>
    <row r="46" spans="1:11" s="59" customFormat="1" x14ac:dyDescent="0.2">
      <c r="A46" s="58">
        <v>853</v>
      </c>
      <c r="B46" s="59" t="s">
        <v>107</v>
      </c>
      <c r="C46" s="59" t="str">
        <f t="shared" si="0"/>
        <v>KGM Simmersbach</v>
      </c>
      <c r="D46" s="61" t="str">
        <f t="shared" si="1"/>
        <v>0853</v>
      </c>
      <c r="E46" s="61" t="str">
        <f t="shared" si="2"/>
        <v>900110853</v>
      </c>
      <c r="F46" s="60" t="s">
        <v>65</v>
      </c>
      <c r="G46" s="59" t="s">
        <v>114</v>
      </c>
      <c r="K46" s="60"/>
    </row>
    <row r="47" spans="1:11" s="59" customFormat="1" x14ac:dyDescent="0.2">
      <c r="A47" s="58">
        <v>854</v>
      </c>
      <c r="B47" s="59" t="s">
        <v>108</v>
      </c>
      <c r="C47" s="59" t="str">
        <f t="shared" si="0"/>
        <v>KGM Waldgirmes</v>
      </c>
      <c r="D47" s="61" t="str">
        <f t="shared" si="1"/>
        <v>0854</v>
      </c>
      <c r="E47" s="61" t="str">
        <f t="shared" si="2"/>
        <v>900110854</v>
      </c>
      <c r="F47" s="60" t="s">
        <v>65</v>
      </c>
      <c r="G47" s="59" t="s">
        <v>114</v>
      </c>
      <c r="K47" s="60"/>
    </row>
    <row r="48" spans="1:11" s="59" customFormat="1" x14ac:dyDescent="0.2">
      <c r="A48" s="58">
        <v>855</v>
      </c>
      <c r="B48" s="59" t="s">
        <v>109</v>
      </c>
      <c r="C48" s="59" t="str">
        <f t="shared" si="0"/>
        <v>KGM Weidenhausen</v>
      </c>
      <c r="D48" s="61" t="str">
        <f t="shared" si="1"/>
        <v>0855</v>
      </c>
      <c r="E48" s="61" t="str">
        <f t="shared" si="2"/>
        <v>900110855</v>
      </c>
      <c r="F48" s="60" t="s">
        <v>65</v>
      </c>
      <c r="G48" s="59" t="s">
        <v>114</v>
      </c>
      <c r="K48" s="60"/>
    </row>
    <row r="49" spans="1:11" s="59" customFormat="1" x14ac:dyDescent="0.2">
      <c r="A49" s="58">
        <v>856</v>
      </c>
      <c r="B49" s="59" t="s">
        <v>110</v>
      </c>
      <c r="C49" s="59" t="str">
        <f t="shared" si="0"/>
        <v>KGM Wilsbach</v>
      </c>
      <c r="D49" s="61" t="str">
        <f t="shared" si="1"/>
        <v>0856</v>
      </c>
      <c r="E49" s="61" t="str">
        <f t="shared" si="2"/>
        <v>900110856</v>
      </c>
      <c r="F49" s="60" t="s">
        <v>65</v>
      </c>
      <c r="G49" s="59" t="s">
        <v>114</v>
      </c>
      <c r="K49" s="60"/>
    </row>
    <row r="50" spans="1:11" s="59" customFormat="1" x14ac:dyDescent="0.2">
      <c r="A50" s="58">
        <v>857</v>
      </c>
      <c r="B50" s="59" t="s">
        <v>111</v>
      </c>
      <c r="C50" s="59" t="str">
        <f t="shared" si="0"/>
        <v>KGM Wommelshausen</v>
      </c>
      <c r="D50" s="61" t="str">
        <f t="shared" si="1"/>
        <v>0857</v>
      </c>
      <c r="E50" s="61" t="str">
        <f t="shared" si="2"/>
        <v>900110857</v>
      </c>
      <c r="F50" s="60" t="s">
        <v>65</v>
      </c>
      <c r="G50" s="59" t="s">
        <v>114</v>
      </c>
      <c r="K50" s="60"/>
    </row>
    <row r="51" spans="1:11" s="59" customFormat="1" x14ac:dyDescent="0.2">
      <c r="A51" s="58">
        <v>870</v>
      </c>
      <c r="B51" s="59" t="s">
        <v>112</v>
      </c>
      <c r="C51" s="59" t="str">
        <f>B51</f>
        <v>Hospitalfonds Biedenkopf</v>
      </c>
      <c r="D51" s="61" t="str">
        <f t="shared" si="1"/>
        <v>0870</v>
      </c>
      <c r="E51" s="61" t="str">
        <f t="shared" si="2"/>
        <v>900110870</v>
      </c>
      <c r="F51" s="60" t="s">
        <v>65</v>
      </c>
      <c r="G51" s="59" t="s">
        <v>114</v>
      </c>
      <c r="K51" s="60"/>
    </row>
    <row r="52" spans="1:11" s="59" customFormat="1" x14ac:dyDescent="0.2">
      <c r="A52" s="58">
        <v>871</v>
      </c>
      <c r="B52" s="59" t="s">
        <v>113</v>
      </c>
      <c r="C52" s="59" t="str">
        <f>B52</f>
        <v>Diakonieverein Gladenbach</v>
      </c>
      <c r="D52" s="61" t="str">
        <f t="shared" si="1"/>
        <v>0871</v>
      </c>
      <c r="E52" s="61" t="str">
        <f t="shared" si="2"/>
        <v>900110871</v>
      </c>
      <c r="F52" s="60" t="s">
        <v>65</v>
      </c>
      <c r="G52" s="59" t="s">
        <v>114</v>
      </c>
      <c r="K52" s="60"/>
    </row>
    <row r="53" spans="1:11" s="59" customFormat="1" x14ac:dyDescent="0.2">
      <c r="A53" s="58">
        <v>898</v>
      </c>
      <c r="B53" s="59" t="s">
        <v>114</v>
      </c>
      <c r="C53" s="59" t="str">
        <f t="shared" ref="C53:C88" si="3">MID(B53,5,100)</f>
        <v>Dekanat Biedenkopf-Gladenbach</v>
      </c>
      <c r="D53" s="61" t="str">
        <f t="shared" si="1"/>
        <v>0898</v>
      </c>
      <c r="E53" s="61" t="str">
        <f t="shared" si="2"/>
        <v>900110898</v>
      </c>
      <c r="F53" s="60" t="s">
        <v>65</v>
      </c>
      <c r="G53" s="59" t="s">
        <v>114</v>
      </c>
      <c r="K53" s="60"/>
    </row>
    <row r="54" spans="1:11" s="59" customFormat="1" x14ac:dyDescent="0.2">
      <c r="A54" s="58">
        <v>1702</v>
      </c>
      <c r="B54" s="59" t="s">
        <v>115</v>
      </c>
      <c r="C54" s="59" t="str">
        <f t="shared" si="3"/>
        <v>KGM Allendorf (LDK)</v>
      </c>
      <c r="D54" s="61" t="str">
        <f t="shared" si="1"/>
        <v>1702</v>
      </c>
      <c r="E54" s="61" t="str">
        <f t="shared" si="2"/>
        <v>900111702</v>
      </c>
      <c r="F54" s="60" t="s">
        <v>116</v>
      </c>
      <c r="G54" s="59" t="s">
        <v>281</v>
      </c>
      <c r="K54" s="60"/>
    </row>
    <row r="55" spans="1:11" s="59" customFormat="1" x14ac:dyDescent="0.2">
      <c r="A55" s="58">
        <v>1703</v>
      </c>
      <c r="B55" s="59" t="s">
        <v>117</v>
      </c>
      <c r="C55" s="59" t="str">
        <f t="shared" si="3"/>
        <v>KGM Dillbrecht</v>
      </c>
      <c r="D55" s="61" t="str">
        <f t="shared" si="1"/>
        <v>1703</v>
      </c>
      <c r="E55" s="61" t="str">
        <f t="shared" si="2"/>
        <v>900111703</v>
      </c>
      <c r="F55" s="60" t="s">
        <v>116</v>
      </c>
      <c r="G55" s="59" t="s">
        <v>281</v>
      </c>
      <c r="K55" s="60"/>
    </row>
    <row r="56" spans="1:11" s="59" customFormat="1" x14ac:dyDescent="0.2">
      <c r="A56" s="58">
        <v>1704</v>
      </c>
      <c r="B56" s="59" t="s">
        <v>118</v>
      </c>
      <c r="C56" s="59" t="str">
        <f t="shared" si="3"/>
        <v>KGM Dillenburg</v>
      </c>
      <c r="D56" s="61" t="str">
        <f t="shared" si="1"/>
        <v>1704</v>
      </c>
      <c r="E56" s="61" t="str">
        <f t="shared" si="2"/>
        <v>900111704</v>
      </c>
      <c r="F56" s="60" t="s">
        <v>116</v>
      </c>
      <c r="G56" s="59" t="s">
        <v>281</v>
      </c>
      <c r="K56" s="60"/>
    </row>
    <row r="57" spans="1:11" s="59" customFormat="1" x14ac:dyDescent="0.2">
      <c r="A57" s="58">
        <v>1705</v>
      </c>
      <c r="B57" s="59" t="s">
        <v>119</v>
      </c>
      <c r="C57" s="59" t="str">
        <f t="shared" si="3"/>
        <v>KGM Donsbach</v>
      </c>
      <c r="D57" s="61" t="str">
        <f t="shared" si="1"/>
        <v>1705</v>
      </c>
      <c r="E57" s="61" t="str">
        <f t="shared" si="2"/>
        <v>900111705</v>
      </c>
      <c r="F57" s="60" t="s">
        <v>116</v>
      </c>
      <c r="G57" s="59" t="s">
        <v>281</v>
      </c>
      <c r="K57" s="60"/>
    </row>
    <row r="58" spans="1:11" s="59" customFormat="1" x14ac:dyDescent="0.2">
      <c r="A58" s="58">
        <v>1706</v>
      </c>
      <c r="B58" s="59" t="s">
        <v>120</v>
      </c>
      <c r="C58" s="59" t="str">
        <f t="shared" si="3"/>
        <v>KGM Eibach</v>
      </c>
      <c r="D58" s="61" t="str">
        <f t="shared" si="1"/>
        <v>1706</v>
      </c>
      <c r="E58" s="61" t="str">
        <f t="shared" si="2"/>
        <v>900111706</v>
      </c>
      <c r="F58" s="60" t="s">
        <v>116</v>
      </c>
      <c r="G58" s="59" t="s">
        <v>281</v>
      </c>
      <c r="K58" s="60"/>
    </row>
    <row r="59" spans="1:11" s="59" customFormat="1" x14ac:dyDescent="0.2">
      <c r="A59" s="58">
        <v>1707</v>
      </c>
      <c r="B59" s="59" t="s">
        <v>121</v>
      </c>
      <c r="C59" s="59" t="str">
        <f t="shared" si="3"/>
        <v>KGM Eibelshausen</v>
      </c>
      <c r="D59" s="61" t="str">
        <f t="shared" si="1"/>
        <v>1707</v>
      </c>
      <c r="E59" s="61" t="str">
        <f t="shared" si="2"/>
        <v>900111707</v>
      </c>
      <c r="F59" s="60" t="s">
        <v>116</v>
      </c>
      <c r="G59" s="59" t="s">
        <v>281</v>
      </c>
      <c r="K59" s="60"/>
    </row>
    <row r="60" spans="1:11" s="59" customFormat="1" x14ac:dyDescent="0.2">
      <c r="A60" s="58">
        <v>1708</v>
      </c>
      <c r="B60" s="59" t="s">
        <v>122</v>
      </c>
      <c r="C60" s="59" t="str">
        <f t="shared" si="3"/>
        <v>KGM Eiershausen</v>
      </c>
      <c r="D60" s="61" t="str">
        <f t="shared" si="1"/>
        <v>1708</v>
      </c>
      <c r="E60" s="61" t="str">
        <f t="shared" si="2"/>
        <v>900111708</v>
      </c>
      <c r="F60" s="60" t="s">
        <v>116</v>
      </c>
      <c r="G60" s="59" t="s">
        <v>281</v>
      </c>
      <c r="K60" s="60"/>
    </row>
    <row r="61" spans="1:11" s="59" customFormat="1" x14ac:dyDescent="0.2">
      <c r="A61" s="58">
        <v>1709</v>
      </c>
      <c r="B61" s="59" t="s">
        <v>123</v>
      </c>
      <c r="C61" s="59" t="str">
        <f t="shared" si="3"/>
        <v xml:space="preserve">KGM Ewersbach </v>
      </c>
      <c r="D61" s="61" t="str">
        <f t="shared" si="1"/>
        <v>1709</v>
      </c>
      <c r="E61" s="61" t="str">
        <f t="shared" si="2"/>
        <v>900111709</v>
      </c>
      <c r="F61" s="60" t="s">
        <v>116</v>
      </c>
      <c r="G61" s="59" t="s">
        <v>281</v>
      </c>
      <c r="K61" s="60"/>
    </row>
    <row r="62" spans="1:11" s="59" customFormat="1" x14ac:dyDescent="0.2">
      <c r="A62" s="58">
        <v>1710</v>
      </c>
      <c r="B62" s="59" t="s">
        <v>124</v>
      </c>
      <c r="C62" s="59" t="str">
        <f t="shared" si="3"/>
        <v xml:space="preserve">KGM Frohnhausen </v>
      </c>
      <c r="D62" s="61" t="str">
        <f t="shared" si="1"/>
        <v>1710</v>
      </c>
      <c r="E62" s="61" t="str">
        <f t="shared" si="2"/>
        <v>900111710</v>
      </c>
      <c r="F62" s="60" t="s">
        <v>116</v>
      </c>
      <c r="G62" s="59" t="s">
        <v>281</v>
      </c>
      <c r="K62" s="60"/>
    </row>
    <row r="63" spans="1:11" s="59" customFormat="1" x14ac:dyDescent="0.2">
      <c r="A63" s="58">
        <v>1711</v>
      </c>
      <c r="B63" s="59" t="s">
        <v>125</v>
      </c>
      <c r="C63" s="59" t="str">
        <f t="shared" si="3"/>
        <v>KGM Haiger</v>
      </c>
      <c r="D63" s="61" t="str">
        <f t="shared" si="1"/>
        <v>1711</v>
      </c>
      <c r="E63" s="61" t="str">
        <f t="shared" si="2"/>
        <v>900111711</v>
      </c>
      <c r="F63" s="60" t="s">
        <v>116</v>
      </c>
      <c r="G63" s="59" t="s">
        <v>281</v>
      </c>
      <c r="K63" s="60"/>
    </row>
    <row r="64" spans="1:11" s="59" customFormat="1" x14ac:dyDescent="0.2">
      <c r="A64" s="58">
        <v>1712</v>
      </c>
      <c r="B64" s="59" t="s">
        <v>126</v>
      </c>
      <c r="C64" s="59" t="str">
        <f t="shared" si="3"/>
        <v xml:space="preserve">KGM Hirzenhain </v>
      </c>
      <c r="D64" s="61" t="str">
        <f t="shared" si="1"/>
        <v>1712</v>
      </c>
      <c r="E64" s="61" t="str">
        <f t="shared" si="2"/>
        <v>900111712</v>
      </c>
      <c r="F64" s="60" t="s">
        <v>116</v>
      </c>
      <c r="G64" s="59" t="s">
        <v>281</v>
      </c>
      <c r="K64" s="60"/>
    </row>
    <row r="65" spans="1:11" s="59" customFormat="1" x14ac:dyDescent="0.2">
      <c r="A65" s="58">
        <v>1713</v>
      </c>
      <c r="B65" s="59" t="s">
        <v>127</v>
      </c>
      <c r="C65" s="59" t="str">
        <f t="shared" si="3"/>
        <v>KGM Langenaubach</v>
      </c>
      <c r="D65" s="61" t="str">
        <f t="shared" si="1"/>
        <v>1713</v>
      </c>
      <c r="E65" s="61" t="str">
        <f t="shared" si="2"/>
        <v>900111713</v>
      </c>
      <c r="F65" s="60" t="s">
        <v>116</v>
      </c>
      <c r="G65" s="59" t="s">
        <v>281</v>
      </c>
      <c r="K65" s="60"/>
    </row>
    <row r="66" spans="1:11" s="59" customFormat="1" x14ac:dyDescent="0.2">
      <c r="A66" s="58">
        <v>1714</v>
      </c>
      <c r="B66" s="59" t="s">
        <v>128</v>
      </c>
      <c r="C66" s="59" t="str">
        <f t="shared" si="3"/>
        <v>KGM Manderbach</v>
      </c>
      <c r="D66" s="61" t="str">
        <f t="shared" ref="D66:D129" si="4">IF(LEN($A66)&lt;=4,LEFT(TEXT($A66,"0000"),4),LEFT(TEXT($A66,"000000"),4))</f>
        <v>1714</v>
      </c>
      <c r="E66" s="61" t="str">
        <f t="shared" ref="E66:E129" si="5">$I$1&amp;$D66</f>
        <v>900111714</v>
      </c>
      <c r="F66" s="60" t="s">
        <v>116</v>
      </c>
      <c r="G66" s="59" t="s">
        <v>281</v>
      </c>
      <c r="K66" s="60"/>
    </row>
    <row r="67" spans="1:11" s="59" customFormat="1" x14ac:dyDescent="0.2">
      <c r="A67" s="58">
        <v>1715</v>
      </c>
      <c r="B67" s="59" t="s">
        <v>129</v>
      </c>
      <c r="C67" s="59" t="str">
        <f t="shared" si="3"/>
        <v>KGM Nanzenbach</v>
      </c>
      <c r="D67" s="61" t="str">
        <f t="shared" si="4"/>
        <v>1715</v>
      </c>
      <c r="E67" s="61" t="str">
        <f t="shared" si="5"/>
        <v>900111715</v>
      </c>
      <c r="F67" s="60" t="s">
        <v>116</v>
      </c>
      <c r="G67" s="59" t="s">
        <v>281</v>
      </c>
      <c r="K67" s="60"/>
    </row>
    <row r="68" spans="1:11" s="59" customFormat="1" x14ac:dyDescent="0.2">
      <c r="A68" s="58">
        <v>1716</v>
      </c>
      <c r="B68" s="59" t="s">
        <v>130</v>
      </c>
      <c r="C68" s="59" t="str">
        <f t="shared" si="3"/>
        <v>KGM Niederscheld</v>
      </c>
      <c r="D68" s="61" t="str">
        <f t="shared" si="4"/>
        <v>1716</v>
      </c>
      <c r="E68" s="61" t="str">
        <f t="shared" si="5"/>
        <v>900111716</v>
      </c>
      <c r="F68" s="60" t="s">
        <v>116</v>
      </c>
      <c r="G68" s="59" t="s">
        <v>281</v>
      </c>
      <c r="K68" s="60"/>
    </row>
    <row r="69" spans="1:11" s="59" customFormat="1" x14ac:dyDescent="0.2">
      <c r="A69" s="58">
        <v>1717</v>
      </c>
      <c r="B69" s="59" t="s">
        <v>131</v>
      </c>
      <c r="C69" s="59" t="str">
        <f t="shared" si="3"/>
        <v>KGM Oberrossbach</v>
      </c>
      <c r="D69" s="61" t="str">
        <f t="shared" si="4"/>
        <v>1717</v>
      </c>
      <c r="E69" s="61" t="str">
        <f t="shared" si="5"/>
        <v>900111717</v>
      </c>
      <c r="F69" s="60" t="s">
        <v>116</v>
      </c>
      <c r="G69" s="59" t="s">
        <v>281</v>
      </c>
      <c r="K69" s="60"/>
    </row>
    <row r="70" spans="1:11" s="59" customFormat="1" x14ac:dyDescent="0.2">
      <c r="A70" s="58">
        <v>1718</v>
      </c>
      <c r="B70" s="59" t="s">
        <v>132</v>
      </c>
      <c r="C70" s="59" t="str">
        <f t="shared" si="3"/>
        <v>KGM Oberscheld</v>
      </c>
      <c r="D70" s="61" t="str">
        <f t="shared" si="4"/>
        <v>1718</v>
      </c>
      <c r="E70" s="61" t="str">
        <f t="shared" si="5"/>
        <v>900111718</v>
      </c>
      <c r="F70" s="60" t="s">
        <v>116</v>
      </c>
      <c r="G70" s="59" t="s">
        <v>281</v>
      </c>
      <c r="K70" s="60"/>
    </row>
    <row r="71" spans="1:11" s="59" customFormat="1" x14ac:dyDescent="0.2">
      <c r="A71" s="58">
        <v>1719</v>
      </c>
      <c r="B71" s="59" t="s">
        <v>133</v>
      </c>
      <c r="C71" s="59" t="str">
        <f t="shared" si="3"/>
        <v>KGM Sechshelden</v>
      </c>
      <c r="D71" s="61" t="str">
        <f t="shared" si="4"/>
        <v>1719</v>
      </c>
      <c r="E71" s="61" t="str">
        <f t="shared" si="5"/>
        <v>900111719</v>
      </c>
      <c r="F71" s="60" t="s">
        <v>116</v>
      </c>
      <c r="G71" s="59" t="s">
        <v>281</v>
      </c>
      <c r="K71" s="60"/>
    </row>
    <row r="72" spans="1:11" s="59" customFormat="1" x14ac:dyDescent="0.2">
      <c r="A72" s="58">
        <v>1720</v>
      </c>
      <c r="B72" s="59" t="s">
        <v>134</v>
      </c>
      <c r="C72" s="59" t="str">
        <f t="shared" si="3"/>
        <v>KGM Wissenbach</v>
      </c>
      <c r="D72" s="61" t="str">
        <f t="shared" si="4"/>
        <v>1720</v>
      </c>
      <c r="E72" s="61" t="str">
        <f t="shared" si="5"/>
        <v>900111720</v>
      </c>
      <c r="F72" s="60" t="s">
        <v>116</v>
      </c>
      <c r="G72" s="59" t="s">
        <v>281</v>
      </c>
      <c r="K72" s="60"/>
    </row>
    <row r="73" spans="1:11" s="59" customFormat="1" x14ac:dyDescent="0.2">
      <c r="A73" s="58">
        <v>1730</v>
      </c>
      <c r="B73" s="59" t="s">
        <v>135</v>
      </c>
      <c r="C73" s="59" t="str">
        <f t="shared" si="3"/>
        <v>KGM Ambachtal</v>
      </c>
      <c r="D73" s="61" t="str">
        <f t="shared" si="4"/>
        <v>1730</v>
      </c>
      <c r="E73" s="61" t="str">
        <f t="shared" si="5"/>
        <v>900111730</v>
      </c>
      <c r="F73" s="60" t="s">
        <v>116</v>
      </c>
      <c r="G73" s="59" t="s">
        <v>281</v>
      </c>
      <c r="K73" s="60"/>
    </row>
    <row r="74" spans="1:11" s="59" customFormat="1" x14ac:dyDescent="0.2">
      <c r="A74" s="58">
        <v>1731</v>
      </c>
      <c r="B74" s="59" t="s">
        <v>282</v>
      </c>
      <c r="C74" s="59" t="str">
        <f t="shared" si="3"/>
        <v>KGM Ballersbach</v>
      </c>
      <c r="D74" s="61" t="str">
        <f t="shared" si="4"/>
        <v>1731</v>
      </c>
      <c r="E74" s="61" t="str">
        <f t="shared" si="5"/>
        <v>900111731</v>
      </c>
      <c r="F74" s="60" t="s">
        <v>116</v>
      </c>
      <c r="G74" s="59" t="s">
        <v>281</v>
      </c>
      <c r="K74" s="60"/>
    </row>
    <row r="75" spans="1:11" s="59" customFormat="1" x14ac:dyDescent="0.2">
      <c r="A75" s="58">
        <v>1732</v>
      </c>
      <c r="B75" s="59" t="s">
        <v>136</v>
      </c>
      <c r="C75" s="59" t="str">
        <f t="shared" si="3"/>
        <v>KGM Beilstein-Rodenroth</v>
      </c>
      <c r="D75" s="61" t="str">
        <f t="shared" si="4"/>
        <v>1732</v>
      </c>
      <c r="E75" s="61" t="str">
        <f t="shared" si="5"/>
        <v>900111732</v>
      </c>
      <c r="F75" s="60" t="s">
        <v>116</v>
      </c>
      <c r="G75" s="59" t="s">
        <v>281</v>
      </c>
      <c r="K75" s="60"/>
    </row>
    <row r="76" spans="1:11" s="59" customFormat="1" x14ac:dyDescent="0.2">
      <c r="A76" s="58">
        <v>1733</v>
      </c>
      <c r="B76" s="59" t="s">
        <v>283</v>
      </c>
      <c r="C76" s="59" t="str">
        <f t="shared" si="3"/>
        <v>KGM Bicken</v>
      </c>
      <c r="D76" s="61" t="str">
        <f t="shared" si="4"/>
        <v>1733</v>
      </c>
      <c r="E76" s="61" t="str">
        <f t="shared" si="5"/>
        <v>900111733</v>
      </c>
      <c r="F76" s="60" t="s">
        <v>116</v>
      </c>
      <c r="G76" s="59" t="s">
        <v>281</v>
      </c>
      <c r="K76" s="60"/>
    </row>
    <row r="77" spans="1:11" s="59" customFormat="1" x14ac:dyDescent="0.2">
      <c r="A77" s="58">
        <v>1734</v>
      </c>
      <c r="B77" s="59" t="s">
        <v>137</v>
      </c>
      <c r="C77" s="59" t="str">
        <f t="shared" si="3"/>
        <v>KGM Breitscheid-Medenbach</v>
      </c>
      <c r="D77" s="61" t="str">
        <f t="shared" si="4"/>
        <v>1734</v>
      </c>
      <c r="E77" s="61" t="str">
        <f t="shared" si="5"/>
        <v>900111734</v>
      </c>
      <c r="F77" s="60" t="s">
        <v>116</v>
      </c>
      <c r="G77" s="59" t="s">
        <v>281</v>
      </c>
      <c r="K77" s="60"/>
    </row>
    <row r="78" spans="1:11" s="59" customFormat="1" x14ac:dyDescent="0.2">
      <c r="A78" s="58">
        <v>1735</v>
      </c>
      <c r="B78" s="59" t="s">
        <v>138</v>
      </c>
      <c r="C78" s="59" t="str">
        <f t="shared" si="3"/>
        <v>KGM Driedorf</v>
      </c>
      <c r="D78" s="61" t="str">
        <f t="shared" si="4"/>
        <v>1735</v>
      </c>
      <c r="E78" s="61" t="str">
        <f t="shared" si="5"/>
        <v>900111735</v>
      </c>
      <c r="F78" s="60" t="s">
        <v>116</v>
      </c>
      <c r="G78" s="59" t="s">
        <v>281</v>
      </c>
      <c r="K78" s="60"/>
    </row>
    <row r="79" spans="1:11" s="59" customFormat="1" x14ac:dyDescent="0.2">
      <c r="A79" s="58">
        <v>1736</v>
      </c>
      <c r="B79" s="59" t="s">
        <v>139</v>
      </c>
      <c r="C79" s="59" t="str">
        <f t="shared" si="3"/>
        <v>KGM Fleisbach</v>
      </c>
      <c r="D79" s="61" t="str">
        <f t="shared" si="4"/>
        <v>1736</v>
      </c>
      <c r="E79" s="61" t="str">
        <f t="shared" si="5"/>
        <v>900111736</v>
      </c>
      <c r="F79" s="60" t="s">
        <v>116</v>
      </c>
      <c r="G79" s="59" t="s">
        <v>281</v>
      </c>
      <c r="K79" s="60"/>
    </row>
    <row r="80" spans="1:11" s="59" customFormat="1" x14ac:dyDescent="0.2">
      <c r="A80" s="58">
        <v>1737</v>
      </c>
      <c r="B80" s="59" t="s">
        <v>140</v>
      </c>
      <c r="C80" s="59" t="str">
        <f t="shared" si="3"/>
        <v>KGM Herborn</v>
      </c>
      <c r="D80" s="61" t="str">
        <f t="shared" si="4"/>
        <v>1737</v>
      </c>
      <c r="E80" s="61" t="str">
        <f t="shared" si="5"/>
        <v>900111737</v>
      </c>
      <c r="F80" s="60" t="s">
        <v>116</v>
      </c>
      <c r="G80" s="59" t="s">
        <v>281</v>
      </c>
      <c r="K80" s="60"/>
    </row>
    <row r="81" spans="1:11" s="59" customFormat="1" x14ac:dyDescent="0.2">
      <c r="A81" s="58">
        <v>1738</v>
      </c>
      <c r="B81" s="59" t="s">
        <v>141</v>
      </c>
      <c r="C81" s="59" t="str">
        <f t="shared" si="3"/>
        <v>KGM Herbornseelbach</v>
      </c>
      <c r="D81" s="61" t="str">
        <f t="shared" si="4"/>
        <v>1738</v>
      </c>
      <c r="E81" s="61" t="str">
        <f t="shared" si="5"/>
        <v>900111738</v>
      </c>
      <c r="F81" s="60" t="s">
        <v>116</v>
      </c>
      <c r="G81" s="59" t="s">
        <v>281</v>
      </c>
      <c r="K81" s="60"/>
    </row>
    <row r="82" spans="1:11" s="59" customFormat="1" x14ac:dyDescent="0.2">
      <c r="A82" s="58">
        <v>1739</v>
      </c>
      <c r="B82" s="59" t="s">
        <v>142</v>
      </c>
      <c r="C82" s="59" t="str">
        <f t="shared" si="3"/>
        <v>KGM Hörbach</v>
      </c>
      <c r="D82" s="61" t="str">
        <f t="shared" si="4"/>
        <v>1739</v>
      </c>
      <c r="E82" s="61" t="str">
        <f t="shared" si="5"/>
        <v>900111739</v>
      </c>
      <c r="F82" s="60" t="s">
        <v>116</v>
      </c>
      <c r="G82" s="59" t="s">
        <v>281</v>
      </c>
      <c r="K82" s="60"/>
    </row>
    <row r="83" spans="1:11" s="59" customFormat="1" x14ac:dyDescent="0.2">
      <c r="A83" s="58">
        <v>1740</v>
      </c>
      <c r="B83" s="59" t="s">
        <v>143</v>
      </c>
      <c r="C83" s="59" t="str">
        <f t="shared" si="3"/>
        <v>KGM Merkenbach</v>
      </c>
      <c r="D83" s="61" t="str">
        <f t="shared" si="4"/>
        <v>1740</v>
      </c>
      <c r="E83" s="61" t="str">
        <f t="shared" si="5"/>
        <v>900111740</v>
      </c>
      <c r="F83" s="60" t="s">
        <v>116</v>
      </c>
      <c r="G83" s="59" t="s">
        <v>281</v>
      </c>
      <c r="K83" s="60"/>
    </row>
    <row r="84" spans="1:11" s="59" customFormat="1" x14ac:dyDescent="0.2">
      <c r="A84" s="58">
        <v>1741</v>
      </c>
      <c r="B84" s="59" t="s">
        <v>144</v>
      </c>
      <c r="C84" s="59" t="str">
        <f t="shared" si="3"/>
        <v>KGM Nenderoth</v>
      </c>
      <c r="D84" s="61" t="str">
        <f t="shared" si="4"/>
        <v>1741</v>
      </c>
      <c r="E84" s="61" t="str">
        <f t="shared" si="5"/>
        <v>900111741</v>
      </c>
      <c r="F84" s="60" t="s">
        <v>116</v>
      </c>
      <c r="G84" s="59" t="s">
        <v>281</v>
      </c>
      <c r="K84" s="60"/>
    </row>
    <row r="85" spans="1:11" s="59" customFormat="1" x14ac:dyDescent="0.2">
      <c r="A85" s="58">
        <v>1742</v>
      </c>
      <c r="B85" s="59" t="s">
        <v>284</v>
      </c>
      <c r="C85" s="59" t="str">
        <f t="shared" si="3"/>
        <v>KGM Offenbach</v>
      </c>
      <c r="D85" s="61" t="str">
        <f t="shared" si="4"/>
        <v>1742</v>
      </c>
      <c r="E85" s="61" t="str">
        <f t="shared" si="5"/>
        <v>900111742</v>
      </c>
      <c r="F85" s="60" t="s">
        <v>116</v>
      </c>
      <c r="G85" s="59" t="s">
        <v>281</v>
      </c>
      <c r="K85" s="60"/>
    </row>
    <row r="86" spans="1:11" s="59" customFormat="1" x14ac:dyDescent="0.2">
      <c r="A86" s="58">
        <v>1743</v>
      </c>
      <c r="B86" s="59" t="s">
        <v>145</v>
      </c>
      <c r="C86" s="59" t="str">
        <f t="shared" si="3"/>
        <v>KGM Schönbach</v>
      </c>
      <c r="D86" s="61" t="str">
        <f t="shared" si="4"/>
        <v>1743</v>
      </c>
      <c r="E86" s="61" t="str">
        <f t="shared" si="5"/>
        <v>900111743</v>
      </c>
      <c r="F86" s="60" t="s">
        <v>116</v>
      </c>
      <c r="G86" s="59" t="s">
        <v>281</v>
      </c>
      <c r="K86" s="60"/>
    </row>
    <row r="87" spans="1:11" s="59" customFormat="1" x14ac:dyDescent="0.2">
      <c r="A87" s="58">
        <v>1744</v>
      </c>
      <c r="B87" s="59" t="s">
        <v>146</v>
      </c>
      <c r="C87" s="59" t="str">
        <f t="shared" si="3"/>
        <v>KGM Siegbach</v>
      </c>
      <c r="D87" s="61" t="str">
        <f t="shared" si="4"/>
        <v>1744</v>
      </c>
      <c r="E87" s="61" t="str">
        <f t="shared" si="5"/>
        <v>900111744</v>
      </c>
      <c r="F87" s="60" t="s">
        <v>116</v>
      </c>
      <c r="G87" s="59" t="s">
        <v>281</v>
      </c>
      <c r="K87" s="60"/>
    </row>
    <row r="88" spans="1:11" s="59" customFormat="1" x14ac:dyDescent="0.2">
      <c r="A88" s="58">
        <v>1745</v>
      </c>
      <c r="B88" s="59" t="s">
        <v>147</v>
      </c>
      <c r="C88" s="59" t="str">
        <f t="shared" si="3"/>
        <v>KGM Sinn</v>
      </c>
      <c r="D88" s="61" t="str">
        <f t="shared" si="4"/>
        <v>1745</v>
      </c>
      <c r="E88" s="61" t="str">
        <f t="shared" si="5"/>
        <v>900111745</v>
      </c>
      <c r="F88" s="60" t="s">
        <v>116</v>
      </c>
      <c r="G88" s="59" t="s">
        <v>281</v>
      </c>
      <c r="K88" s="60"/>
    </row>
    <row r="89" spans="1:11" s="59" customFormat="1" x14ac:dyDescent="0.2">
      <c r="A89" s="58">
        <v>1771</v>
      </c>
      <c r="B89" s="59" t="s">
        <v>148</v>
      </c>
      <c r="C89" s="59" t="str">
        <f>B89</f>
        <v>Initiat Haus der Stille</v>
      </c>
      <c r="D89" s="61" t="str">
        <f t="shared" si="4"/>
        <v>1771</v>
      </c>
      <c r="E89" s="61" t="str">
        <f t="shared" si="5"/>
        <v>900111771</v>
      </c>
      <c r="F89" s="60" t="s">
        <v>116</v>
      </c>
      <c r="G89" s="59" t="s">
        <v>281</v>
      </c>
      <c r="K89" s="60"/>
    </row>
    <row r="90" spans="1:11" s="59" customFormat="1" x14ac:dyDescent="0.2">
      <c r="A90" s="58">
        <v>1798</v>
      </c>
      <c r="B90" s="59" t="s">
        <v>149</v>
      </c>
      <c r="C90" s="59" t="str">
        <f t="shared" ref="C90:C153" si="6">MID(B90,5,100)</f>
        <v>Dekanat An der Dill</v>
      </c>
      <c r="D90" s="61" t="str">
        <f t="shared" si="4"/>
        <v>1798</v>
      </c>
      <c r="E90" s="61" t="str">
        <f t="shared" si="5"/>
        <v>900111798</v>
      </c>
      <c r="F90" s="60" t="s">
        <v>116</v>
      </c>
      <c r="G90" s="59" t="s">
        <v>281</v>
      </c>
      <c r="K90" s="60"/>
    </row>
    <row r="91" spans="1:11" s="59" customFormat="1" x14ac:dyDescent="0.2">
      <c r="A91" s="58">
        <v>4902</v>
      </c>
      <c r="B91" s="59" t="s">
        <v>150</v>
      </c>
      <c r="C91" s="59" t="str">
        <f t="shared" si="6"/>
        <v>KGM Aumenau</v>
      </c>
      <c r="D91" s="61" t="str">
        <f t="shared" si="4"/>
        <v>4902</v>
      </c>
      <c r="E91" s="61" t="str">
        <f t="shared" si="5"/>
        <v>900114902</v>
      </c>
      <c r="F91" s="60" t="s">
        <v>151</v>
      </c>
      <c r="G91" s="59" t="s">
        <v>171</v>
      </c>
      <c r="K91" s="60"/>
    </row>
    <row r="92" spans="1:11" s="59" customFormat="1" x14ac:dyDescent="0.2">
      <c r="A92" s="58">
        <v>4903</v>
      </c>
      <c r="B92" s="59" t="s">
        <v>152</v>
      </c>
      <c r="C92" s="59" t="str">
        <f t="shared" si="6"/>
        <v>KGM Blessenbach</v>
      </c>
      <c r="D92" s="61" t="str">
        <f t="shared" si="4"/>
        <v>4903</v>
      </c>
      <c r="E92" s="61" t="str">
        <f t="shared" si="5"/>
        <v>900114903</v>
      </c>
      <c r="F92" s="60" t="s">
        <v>151</v>
      </c>
      <c r="G92" s="59" t="s">
        <v>171</v>
      </c>
      <c r="K92" s="60"/>
    </row>
    <row r="93" spans="1:11" s="59" customFormat="1" x14ac:dyDescent="0.2">
      <c r="A93" s="58">
        <v>4904</v>
      </c>
      <c r="B93" s="59" t="s">
        <v>153</v>
      </c>
      <c r="C93" s="59" t="str">
        <f t="shared" si="6"/>
        <v>KGM Dauborn</v>
      </c>
      <c r="D93" s="61" t="str">
        <f t="shared" si="4"/>
        <v>4904</v>
      </c>
      <c r="E93" s="61" t="str">
        <f t="shared" si="5"/>
        <v>900114904</v>
      </c>
      <c r="F93" s="60" t="s">
        <v>151</v>
      </c>
      <c r="G93" s="59" t="s">
        <v>171</v>
      </c>
      <c r="K93" s="60"/>
    </row>
    <row r="94" spans="1:11" s="59" customFormat="1" x14ac:dyDescent="0.2">
      <c r="A94" s="58">
        <v>4905</v>
      </c>
      <c r="B94" s="59" t="s">
        <v>154</v>
      </c>
      <c r="C94" s="59" t="str">
        <f t="shared" si="6"/>
        <v>KGM Hadamar</v>
      </c>
      <c r="D94" s="61" t="str">
        <f t="shared" si="4"/>
        <v>4905</v>
      </c>
      <c r="E94" s="61" t="str">
        <f t="shared" si="5"/>
        <v>900114905</v>
      </c>
      <c r="F94" s="60" t="s">
        <v>151</v>
      </c>
      <c r="G94" s="59" t="s">
        <v>171</v>
      </c>
      <c r="K94" s="60"/>
    </row>
    <row r="95" spans="1:11" s="59" customFormat="1" x14ac:dyDescent="0.2">
      <c r="A95" s="58">
        <v>4906</v>
      </c>
      <c r="B95" s="59" t="s">
        <v>155</v>
      </c>
      <c r="C95" s="59" t="str">
        <f t="shared" si="6"/>
        <v>KGM Heckholzhausen</v>
      </c>
      <c r="D95" s="61" t="str">
        <f t="shared" si="4"/>
        <v>4906</v>
      </c>
      <c r="E95" s="61" t="str">
        <f t="shared" si="5"/>
        <v>900114906</v>
      </c>
      <c r="F95" s="60" t="s">
        <v>151</v>
      </c>
      <c r="G95" s="59" t="s">
        <v>171</v>
      </c>
      <c r="K95" s="60"/>
    </row>
    <row r="96" spans="1:11" s="59" customFormat="1" x14ac:dyDescent="0.2">
      <c r="A96" s="58">
        <v>4907</v>
      </c>
      <c r="B96" s="59" t="s">
        <v>156</v>
      </c>
      <c r="C96" s="59" t="str">
        <f t="shared" si="6"/>
        <v>KGM Heringen</v>
      </c>
      <c r="D96" s="61" t="str">
        <f t="shared" si="4"/>
        <v>4907</v>
      </c>
      <c r="E96" s="61" t="str">
        <f t="shared" si="5"/>
        <v>900114907</v>
      </c>
      <c r="F96" s="60" t="s">
        <v>151</v>
      </c>
      <c r="G96" s="59" t="s">
        <v>171</v>
      </c>
      <c r="K96" s="60"/>
    </row>
    <row r="97" spans="1:11" s="59" customFormat="1" x14ac:dyDescent="0.2">
      <c r="A97" s="58">
        <v>4909</v>
      </c>
      <c r="B97" s="59" t="s">
        <v>157</v>
      </c>
      <c r="C97" s="59" t="str">
        <f t="shared" si="6"/>
        <v>KGM Kirberg-Ohren</v>
      </c>
      <c r="D97" s="61" t="str">
        <f t="shared" si="4"/>
        <v>4909</v>
      </c>
      <c r="E97" s="61" t="str">
        <f t="shared" si="5"/>
        <v>900114909</v>
      </c>
      <c r="F97" s="60" t="s">
        <v>151</v>
      </c>
      <c r="G97" s="59" t="s">
        <v>171</v>
      </c>
      <c r="K97" s="60"/>
    </row>
    <row r="98" spans="1:11" s="59" customFormat="1" x14ac:dyDescent="0.2">
      <c r="A98" s="58">
        <v>4910</v>
      </c>
      <c r="B98" s="59" t="s">
        <v>158</v>
      </c>
      <c r="C98" s="59" t="str">
        <f t="shared" si="6"/>
        <v>KGM Laubuseschbach</v>
      </c>
      <c r="D98" s="61" t="str">
        <f t="shared" si="4"/>
        <v>4910</v>
      </c>
      <c r="E98" s="61" t="str">
        <f t="shared" si="5"/>
        <v>900114910</v>
      </c>
      <c r="F98" s="60" t="s">
        <v>151</v>
      </c>
      <c r="G98" s="59" t="s">
        <v>171</v>
      </c>
      <c r="K98" s="60"/>
    </row>
    <row r="99" spans="1:11" s="59" customFormat="1" x14ac:dyDescent="0.2">
      <c r="A99" s="58">
        <v>4911</v>
      </c>
      <c r="B99" s="59" t="s">
        <v>159</v>
      </c>
      <c r="C99" s="59" t="str">
        <f t="shared" si="6"/>
        <v>KGM Limburg a.d.Lahn</v>
      </c>
      <c r="D99" s="61" t="str">
        <f t="shared" si="4"/>
        <v>4911</v>
      </c>
      <c r="E99" s="61" t="str">
        <f t="shared" si="5"/>
        <v>900114911</v>
      </c>
      <c r="F99" s="60" t="s">
        <v>151</v>
      </c>
      <c r="G99" s="59" t="s">
        <v>171</v>
      </c>
      <c r="K99" s="60"/>
    </row>
    <row r="100" spans="1:11" s="59" customFormat="1" x14ac:dyDescent="0.2">
      <c r="A100" s="58">
        <v>4912</v>
      </c>
      <c r="B100" s="59" t="s">
        <v>160</v>
      </c>
      <c r="C100" s="59" t="str">
        <f t="shared" si="6"/>
        <v>KGM Mensfelden-Linter</v>
      </c>
      <c r="D100" s="61" t="str">
        <f t="shared" si="4"/>
        <v>4912</v>
      </c>
      <c r="E100" s="61" t="str">
        <f t="shared" si="5"/>
        <v>900114912</v>
      </c>
      <c r="F100" s="60" t="s">
        <v>151</v>
      </c>
      <c r="G100" s="59" t="s">
        <v>171</v>
      </c>
      <c r="K100" s="60"/>
    </row>
    <row r="101" spans="1:11" s="59" customFormat="1" x14ac:dyDescent="0.2">
      <c r="A101" s="58">
        <v>4913</v>
      </c>
      <c r="B101" s="59" t="s">
        <v>60</v>
      </c>
      <c r="C101" s="59" t="str">
        <f t="shared" si="6"/>
        <v>KGM Münster</v>
      </c>
      <c r="D101" s="61" t="str">
        <f t="shared" si="4"/>
        <v>4913</v>
      </c>
      <c r="E101" s="61" t="str">
        <f t="shared" si="5"/>
        <v>900114913</v>
      </c>
      <c r="F101" s="60" t="s">
        <v>151</v>
      </c>
      <c r="G101" s="59" t="s">
        <v>171</v>
      </c>
      <c r="K101" s="60"/>
    </row>
    <row r="102" spans="1:11" s="59" customFormat="1" x14ac:dyDescent="0.2">
      <c r="A102" s="58">
        <v>4914</v>
      </c>
      <c r="B102" s="59" t="s">
        <v>161</v>
      </c>
      <c r="C102" s="59" t="str">
        <f t="shared" si="6"/>
        <v>KGM Nauheim</v>
      </c>
      <c r="D102" s="61" t="str">
        <f t="shared" si="4"/>
        <v>4914</v>
      </c>
      <c r="E102" s="61" t="str">
        <f t="shared" si="5"/>
        <v>900114914</v>
      </c>
      <c r="F102" s="60" t="s">
        <v>151</v>
      </c>
      <c r="G102" s="59" t="s">
        <v>171</v>
      </c>
      <c r="K102" s="60"/>
    </row>
    <row r="103" spans="1:11" s="59" customFormat="1" x14ac:dyDescent="0.2">
      <c r="A103" s="58">
        <v>4915</v>
      </c>
      <c r="B103" s="59" t="s">
        <v>162</v>
      </c>
      <c r="C103" s="59" t="str">
        <f t="shared" si="6"/>
        <v>KGM Neesbach</v>
      </c>
      <c r="D103" s="61" t="str">
        <f t="shared" si="4"/>
        <v>4915</v>
      </c>
      <c r="E103" s="61" t="str">
        <f t="shared" si="5"/>
        <v>900114915</v>
      </c>
      <c r="F103" s="60" t="s">
        <v>151</v>
      </c>
      <c r="G103" s="59" t="s">
        <v>171</v>
      </c>
      <c r="K103" s="60"/>
    </row>
    <row r="104" spans="1:11" s="59" customFormat="1" x14ac:dyDescent="0.2">
      <c r="A104" s="58">
        <v>4916</v>
      </c>
      <c r="B104" s="59" t="s">
        <v>163</v>
      </c>
      <c r="C104" s="59" t="str">
        <f t="shared" si="6"/>
        <v>KGM Runkel</v>
      </c>
      <c r="D104" s="61" t="str">
        <f t="shared" si="4"/>
        <v>4916</v>
      </c>
      <c r="E104" s="61" t="str">
        <f t="shared" si="5"/>
        <v>900114916</v>
      </c>
      <c r="F104" s="60" t="s">
        <v>151</v>
      </c>
      <c r="G104" s="59" t="s">
        <v>171</v>
      </c>
      <c r="K104" s="60"/>
    </row>
    <row r="105" spans="1:11" s="59" customFormat="1" x14ac:dyDescent="0.2">
      <c r="A105" s="58">
        <v>4917</v>
      </c>
      <c r="B105" s="59" t="s">
        <v>164</v>
      </c>
      <c r="C105" s="59" t="str">
        <f t="shared" si="6"/>
        <v>KGM Schadeck</v>
      </c>
      <c r="D105" s="61" t="str">
        <f t="shared" si="4"/>
        <v>4917</v>
      </c>
      <c r="E105" s="61" t="str">
        <f t="shared" si="5"/>
        <v>900114917</v>
      </c>
      <c r="F105" s="60" t="s">
        <v>151</v>
      </c>
      <c r="G105" s="59" t="s">
        <v>171</v>
      </c>
      <c r="K105" s="60"/>
    </row>
    <row r="106" spans="1:11" s="59" customFormat="1" x14ac:dyDescent="0.2">
      <c r="A106" s="58">
        <v>4918</v>
      </c>
      <c r="B106" s="59" t="s">
        <v>165</v>
      </c>
      <c r="C106" s="59" t="str">
        <f t="shared" si="6"/>
        <v>KGM Schupbach</v>
      </c>
      <c r="D106" s="61" t="str">
        <f t="shared" si="4"/>
        <v>4918</v>
      </c>
      <c r="E106" s="61" t="str">
        <f t="shared" si="5"/>
        <v>900114918</v>
      </c>
      <c r="F106" s="60" t="s">
        <v>151</v>
      </c>
      <c r="G106" s="59" t="s">
        <v>171</v>
      </c>
      <c r="K106" s="60"/>
    </row>
    <row r="107" spans="1:11" s="59" customFormat="1" x14ac:dyDescent="0.2">
      <c r="A107" s="58">
        <v>4919</v>
      </c>
      <c r="B107" s="59" t="s">
        <v>166</v>
      </c>
      <c r="C107" s="59" t="str">
        <f t="shared" si="6"/>
        <v>KGM Seelbach</v>
      </c>
      <c r="D107" s="61" t="str">
        <f t="shared" si="4"/>
        <v>4919</v>
      </c>
      <c r="E107" s="61" t="str">
        <f t="shared" si="5"/>
        <v>900114919</v>
      </c>
      <c r="F107" s="60" t="s">
        <v>151</v>
      </c>
      <c r="G107" s="59" t="s">
        <v>171</v>
      </c>
      <c r="K107" s="60"/>
    </row>
    <row r="108" spans="1:11" s="59" customFormat="1" x14ac:dyDescent="0.2">
      <c r="A108" s="58">
        <v>4920</v>
      </c>
      <c r="B108" s="59" t="s">
        <v>167</v>
      </c>
      <c r="C108" s="59" t="str">
        <f t="shared" si="6"/>
        <v>KGM Staffel</v>
      </c>
      <c r="D108" s="61" t="str">
        <f t="shared" si="4"/>
        <v>4920</v>
      </c>
      <c r="E108" s="61" t="str">
        <f t="shared" si="5"/>
        <v>900114920</v>
      </c>
      <c r="F108" s="60" t="s">
        <v>151</v>
      </c>
      <c r="G108" s="59" t="s">
        <v>171</v>
      </c>
      <c r="K108" s="60"/>
    </row>
    <row r="109" spans="1:11" s="59" customFormat="1" x14ac:dyDescent="0.2">
      <c r="A109" s="58">
        <v>4921</v>
      </c>
      <c r="B109" s="59" t="s">
        <v>168</v>
      </c>
      <c r="C109" s="59" t="str">
        <f t="shared" si="6"/>
        <v>KGM Steeden</v>
      </c>
      <c r="D109" s="61" t="str">
        <f t="shared" si="4"/>
        <v>4921</v>
      </c>
      <c r="E109" s="61" t="str">
        <f t="shared" si="5"/>
        <v>900114921</v>
      </c>
      <c r="F109" s="60" t="s">
        <v>151</v>
      </c>
      <c r="G109" s="59" t="s">
        <v>171</v>
      </c>
      <c r="K109" s="60"/>
    </row>
    <row r="110" spans="1:11" s="59" customFormat="1" x14ac:dyDescent="0.2">
      <c r="A110" s="58">
        <v>4922</v>
      </c>
      <c r="B110" s="59" t="s">
        <v>169</v>
      </c>
      <c r="C110" s="59" t="str">
        <f t="shared" si="6"/>
        <v>KGM Weyer</v>
      </c>
      <c r="D110" s="61" t="str">
        <f t="shared" si="4"/>
        <v>4922</v>
      </c>
      <c r="E110" s="61" t="str">
        <f t="shared" si="5"/>
        <v>900114922</v>
      </c>
      <c r="F110" s="60" t="s">
        <v>151</v>
      </c>
      <c r="G110" s="59" t="s">
        <v>171</v>
      </c>
      <c r="K110" s="60"/>
    </row>
    <row r="111" spans="1:11" s="59" customFormat="1" x14ac:dyDescent="0.2">
      <c r="A111" s="58">
        <v>4923</v>
      </c>
      <c r="B111" s="59" t="s">
        <v>170</v>
      </c>
      <c r="C111" s="59" t="str">
        <f t="shared" si="6"/>
        <v>KGM Wolfenhausen</v>
      </c>
      <c r="D111" s="61" t="str">
        <f t="shared" si="4"/>
        <v>4923</v>
      </c>
      <c r="E111" s="61" t="str">
        <f t="shared" si="5"/>
        <v>900114923</v>
      </c>
      <c r="F111" s="60" t="s">
        <v>151</v>
      </c>
      <c r="G111" s="59" t="s">
        <v>171</v>
      </c>
      <c r="K111" s="60"/>
    </row>
    <row r="112" spans="1:11" s="59" customFormat="1" x14ac:dyDescent="0.2">
      <c r="A112" s="58">
        <v>4998</v>
      </c>
      <c r="B112" s="59" t="s">
        <v>171</v>
      </c>
      <c r="C112" s="59" t="str">
        <f t="shared" si="6"/>
        <v>Dekanat Runkel</v>
      </c>
      <c r="D112" s="61" t="str">
        <f t="shared" si="4"/>
        <v>4998</v>
      </c>
      <c r="E112" s="61" t="str">
        <f t="shared" si="5"/>
        <v>900114998</v>
      </c>
      <c r="F112" s="60" t="s">
        <v>151</v>
      </c>
      <c r="G112" s="59" t="s">
        <v>171</v>
      </c>
      <c r="K112" s="60"/>
    </row>
    <row r="113" spans="1:11" s="59" customFormat="1" x14ac:dyDescent="0.2">
      <c r="A113" s="58">
        <v>5402</v>
      </c>
      <c r="B113" s="59" t="s">
        <v>172</v>
      </c>
      <c r="C113" s="59" t="str">
        <f t="shared" si="6"/>
        <v>KGM Allendorf</v>
      </c>
      <c r="D113" s="61" t="str">
        <f t="shared" si="4"/>
        <v>5402</v>
      </c>
      <c r="E113" s="61" t="str">
        <f t="shared" si="5"/>
        <v>900115402</v>
      </c>
      <c r="F113" s="60" t="s">
        <v>173</v>
      </c>
      <c r="G113" s="59" t="s">
        <v>196</v>
      </c>
      <c r="K113" s="60"/>
    </row>
    <row r="114" spans="1:11" s="59" customFormat="1" x14ac:dyDescent="0.2">
      <c r="A114" s="58">
        <v>5403</v>
      </c>
      <c r="B114" s="59" t="s">
        <v>174</v>
      </c>
      <c r="C114" s="59" t="str">
        <f t="shared" si="6"/>
        <v>KGM Altenkirchen</v>
      </c>
      <c r="D114" s="61" t="str">
        <f t="shared" si="4"/>
        <v>5403</v>
      </c>
      <c r="E114" s="61" t="str">
        <f t="shared" si="5"/>
        <v>900115403</v>
      </c>
      <c r="F114" s="60" t="s">
        <v>173</v>
      </c>
      <c r="G114" s="59" t="s">
        <v>196</v>
      </c>
      <c r="K114" s="60"/>
    </row>
    <row r="115" spans="1:11" s="59" customFormat="1" x14ac:dyDescent="0.2">
      <c r="A115" s="58">
        <v>5404</v>
      </c>
      <c r="B115" s="59" t="s">
        <v>175</v>
      </c>
      <c r="C115" s="59" t="str">
        <f t="shared" si="6"/>
        <v>KGM Drommershausen</v>
      </c>
      <c r="D115" s="61" t="str">
        <f t="shared" si="4"/>
        <v>5404</v>
      </c>
      <c r="E115" s="61" t="str">
        <f t="shared" si="5"/>
        <v>900115404</v>
      </c>
      <c r="F115" s="60" t="s">
        <v>173</v>
      </c>
      <c r="G115" s="59" t="s">
        <v>196</v>
      </c>
      <c r="K115" s="60"/>
    </row>
    <row r="116" spans="1:11" s="59" customFormat="1" x14ac:dyDescent="0.2">
      <c r="A116" s="58">
        <v>5406</v>
      </c>
      <c r="B116" s="59" t="s">
        <v>176</v>
      </c>
      <c r="C116" s="59" t="str">
        <f t="shared" si="6"/>
        <v>KGM Edelsberg-Laimbach</v>
      </c>
      <c r="D116" s="61" t="str">
        <f t="shared" si="4"/>
        <v>5406</v>
      </c>
      <c r="E116" s="61" t="str">
        <f t="shared" si="5"/>
        <v>900115406</v>
      </c>
      <c r="F116" s="60" t="s">
        <v>173</v>
      </c>
      <c r="G116" s="59" t="s">
        <v>196</v>
      </c>
      <c r="K116" s="60"/>
    </row>
    <row r="117" spans="1:11" s="59" customFormat="1" x14ac:dyDescent="0.2">
      <c r="A117" s="58">
        <v>5407</v>
      </c>
      <c r="B117" s="59" t="s">
        <v>177</v>
      </c>
      <c r="C117" s="59" t="str">
        <f t="shared" si="6"/>
        <v>KGM Elkerhausen</v>
      </c>
      <c r="D117" s="61" t="str">
        <f t="shared" si="4"/>
        <v>5407</v>
      </c>
      <c r="E117" s="61" t="str">
        <f t="shared" si="5"/>
        <v>900115407</v>
      </c>
      <c r="F117" s="60" t="s">
        <v>173</v>
      </c>
      <c r="G117" s="59" t="s">
        <v>196</v>
      </c>
      <c r="K117" s="60"/>
    </row>
    <row r="118" spans="1:11" s="59" customFormat="1" x14ac:dyDescent="0.2">
      <c r="A118" s="58">
        <v>5409</v>
      </c>
      <c r="B118" s="59" t="s">
        <v>178</v>
      </c>
      <c r="C118" s="59" t="str">
        <f t="shared" si="6"/>
        <v>KGM Essershausen-Bermbach</v>
      </c>
      <c r="D118" s="61" t="str">
        <f t="shared" si="4"/>
        <v>5409</v>
      </c>
      <c r="E118" s="61" t="str">
        <f t="shared" si="5"/>
        <v>900115409</v>
      </c>
      <c r="F118" s="60" t="s">
        <v>173</v>
      </c>
      <c r="G118" s="59" t="s">
        <v>196</v>
      </c>
      <c r="K118" s="60"/>
    </row>
    <row r="119" spans="1:11" s="59" customFormat="1" x14ac:dyDescent="0.2">
      <c r="A119" s="58">
        <v>5410</v>
      </c>
      <c r="B119" s="59" t="s">
        <v>179</v>
      </c>
      <c r="C119" s="59" t="str">
        <f t="shared" si="6"/>
        <v>KGM Gräveneck</v>
      </c>
      <c r="D119" s="61" t="str">
        <f t="shared" si="4"/>
        <v>5410</v>
      </c>
      <c r="E119" s="61" t="str">
        <f t="shared" si="5"/>
        <v>900115410</v>
      </c>
      <c r="F119" s="60" t="s">
        <v>173</v>
      </c>
      <c r="G119" s="59" t="s">
        <v>196</v>
      </c>
      <c r="K119" s="60"/>
    </row>
    <row r="120" spans="1:11" s="59" customFormat="1" x14ac:dyDescent="0.2">
      <c r="A120" s="58">
        <v>5411</v>
      </c>
      <c r="B120" s="59" t="s">
        <v>180</v>
      </c>
      <c r="C120" s="59" t="str">
        <f t="shared" si="6"/>
        <v>KGM Hirschhausen</v>
      </c>
      <c r="D120" s="61" t="str">
        <f t="shared" si="4"/>
        <v>5411</v>
      </c>
      <c r="E120" s="61" t="str">
        <f t="shared" si="5"/>
        <v>900115411</v>
      </c>
      <c r="F120" s="60" t="s">
        <v>173</v>
      </c>
      <c r="G120" s="59" t="s">
        <v>196</v>
      </c>
      <c r="K120" s="60"/>
    </row>
    <row r="121" spans="1:11" s="59" customFormat="1" x14ac:dyDescent="0.2">
      <c r="A121" s="58">
        <v>5412</v>
      </c>
      <c r="B121" s="59" t="s">
        <v>181</v>
      </c>
      <c r="C121" s="59" t="str">
        <f t="shared" si="6"/>
        <v>KGM Kubach</v>
      </c>
      <c r="D121" s="61" t="str">
        <f t="shared" si="4"/>
        <v>5412</v>
      </c>
      <c r="E121" s="61" t="str">
        <f t="shared" si="5"/>
        <v>900115412</v>
      </c>
      <c r="F121" s="60" t="s">
        <v>173</v>
      </c>
      <c r="G121" s="59" t="s">
        <v>196</v>
      </c>
      <c r="K121" s="60"/>
    </row>
    <row r="122" spans="1:11" s="59" customFormat="1" x14ac:dyDescent="0.2">
      <c r="A122" s="58">
        <v>5413</v>
      </c>
      <c r="B122" s="59" t="s">
        <v>182</v>
      </c>
      <c r="C122" s="59" t="str">
        <f t="shared" si="6"/>
        <v>KGM Langenbach</v>
      </c>
      <c r="D122" s="61" t="str">
        <f t="shared" si="4"/>
        <v>5413</v>
      </c>
      <c r="E122" s="61" t="str">
        <f t="shared" si="5"/>
        <v>900115413</v>
      </c>
      <c r="F122" s="60" t="s">
        <v>173</v>
      </c>
      <c r="G122" s="59" t="s">
        <v>196</v>
      </c>
      <c r="K122" s="60"/>
    </row>
    <row r="123" spans="1:11" s="59" customFormat="1" x14ac:dyDescent="0.2">
      <c r="A123" s="58">
        <v>5414</v>
      </c>
      <c r="B123" s="59" t="s">
        <v>183</v>
      </c>
      <c r="C123" s="59" t="str">
        <f t="shared" si="6"/>
        <v>KGM Löhnberg</v>
      </c>
      <c r="D123" s="61" t="str">
        <f t="shared" si="4"/>
        <v>5414</v>
      </c>
      <c r="E123" s="61" t="str">
        <f t="shared" si="5"/>
        <v>900115414</v>
      </c>
      <c r="F123" s="60" t="s">
        <v>173</v>
      </c>
      <c r="G123" s="59" t="s">
        <v>196</v>
      </c>
      <c r="K123" s="60"/>
    </row>
    <row r="124" spans="1:11" s="59" customFormat="1" x14ac:dyDescent="0.2">
      <c r="A124" s="58">
        <v>5415</v>
      </c>
      <c r="B124" s="59" t="s">
        <v>184</v>
      </c>
      <c r="C124" s="59" t="str">
        <f t="shared" si="6"/>
        <v>KGM Merenberg</v>
      </c>
      <c r="D124" s="61" t="str">
        <f t="shared" si="4"/>
        <v>5415</v>
      </c>
      <c r="E124" s="61" t="str">
        <f t="shared" si="5"/>
        <v>900115415</v>
      </c>
      <c r="F124" s="60" t="s">
        <v>173</v>
      </c>
      <c r="G124" s="59" t="s">
        <v>196</v>
      </c>
      <c r="K124" s="60"/>
    </row>
    <row r="125" spans="1:11" s="59" customFormat="1" x14ac:dyDescent="0.2">
      <c r="A125" s="58">
        <v>5416</v>
      </c>
      <c r="B125" s="59" t="s">
        <v>185</v>
      </c>
      <c r="C125" s="59" t="str">
        <f t="shared" si="6"/>
        <v>KGM Niedershausen</v>
      </c>
      <c r="D125" s="61" t="str">
        <f t="shared" si="4"/>
        <v>5416</v>
      </c>
      <c r="E125" s="61" t="str">
        <f t="shared" si="5"/>
        <v>900115416</v>
      </c>
      <c r="F125" s="60" t="s">
        <v>173</v>
      </c>
      <c r="G125" s="59" t="s">
        <v>196</v>
      </c>
      <c r="K125" s="60"/>
    </row>
    <row r="126" spans="1:11" s="59" customFormat="1" x14ac:dyDescent="0.2">
      <c r="A126" s="58">
        <v>5417</v>
      </c>
      <c r="B126" s="59" t="s">
        <v>186</v>
      </c>
      <c r="C126" s="59" t="str">
        <f t="shared" si="6"/>
        <v>KGM Obershausen</v>
      </c>
      <c r="D126" s="61" t="str">
        <f t="shared" si="4"/>
        <v>5417</v>
      </c>
      <c r="E126" s="61" t="str">
        <f t="shared" si="5"/>
        <v>900115417</v>
      </c>
      <c r="F126" s="60" t="s">
        <v>173</v>
      </c>
      <c r="G126" s="59" t="s">
        <v>196</v>
      </c>
      <c r="K126" s="60"/>
    </row>
    <row r="127" spans="1:11" s="59" customFormat="1" x14ac:dyDescent="0.2">
      <c r="A127" s="58">
        <v>5418</v>
      </c>
      <c r="B127" s="59" t="s">
        <v>187</v>
      </c>
      <c r="C127" s="59" t="str">
        <f t="shared" si="6"/>
        <v>KGM Philippstein</v>
      </c>
      <c r="D127" s="61" t="str">
        <f t="shared" si="4"/>
        <v>5418</v>
      </c>
      <c r="E127" s="61" t="str">
        <f t="shared" si="5"/>
        <v>900115418</v>
      </c>
      <c r="F127" s="60" t="s">
        <v>173</v>
      </c>
      <c r="G127" s="59" t="s">
        <v>196</v>
      </c>
      <c r="K127" s="60"/>
    </row>
    <row r="128" spans="1:11" s="59" customFormat="1" x14ac:dyDescent="0.2">
      <c r="A128" s="58">
        <v>5419</v>
      </c>
      <c r="B128" s="59" t="s">
        <v>188</v>
      </c>
      <c r="C128" s="59" t="str">
        <f t="shared" si="6"/>
        <v>KGM Selters</v>
      </c>
      <c r="D128" s="61" t="str">
        <f t="shared" si="4"/>
        <v>5419</v>
      </c>
      <c r="E128" s="61" t="str">
        <f t="shared" si="5"/>
        <v>900115419</v>
      </c>
      <c r="F128" s="60" t="s">
        <v>173</v>
      </c>
      <c r="G128" s="59" t="s">
        <v>196</v>
      </c>
      <c r="K128" s="60"/>
    </row>
    <row r="129" spans="1:11" s="59" customFormat="1" x14ac:dyDescent="0.2">
      <c r="A129" s="58">
        <v>5420</v>
      </c>
      <c r="B129" s="59" t="s">
        <v>189</v>
      </c>
      <c r="C129" s="59" t="str">
        <f t="shared" si="6"/>
        <v>KGM Weilburg</v>
      </c>
      <c r="D129" s="61" t="str">
        <f t="shared" si="4"/>
        <v>5420</v>
      </c>
      <c r="E129" s="61" t="str">
        <f t="shared" si="5"/>
        <v>900115420</v>
      </c>
      <c r="F129" s="60" t="s">
        <v>173</v>
      </c>
      <c r="G129" s="59" t="s">
        <v>196</v>
      </c>
      <c r="K129" s="60"/>
    </row>
    <row r="130" spans="1:11" s="59" customFormat="1" x14ac:dyDescent="0.2">
      <c r="A130" s="58">
        <v>5421</v>
      </c>
      <c r="B130" s="59" t="s">
        <v>190</v>
      </c>
      <c r="C130" s="59" t="str">
        <f t="shared" si="6"/>
        <v>KGM Weilmünster I</v>
      </c>
      <c r="D130" s="61" t="str">
        <f t="shared" ref="D130:D193" si="7">IF(LEN($A130)&lt;=4,LEFT(TEXT($A130,"0000"),4),LEFT(TEXT($A130,"000000"),4))</f>
        <v>5421</v>
      </c>
      <c r="E130" s="61" t="str">
        <f t="shared" ref="E130:E193" si="8">$I$1&amp;$D130</f>
        <v>900115421</v>
      </c>
      <c r="F130" s="60" t="s">
        <v>173</v>
      </c>
      <c r="G130" s="59" t="s">
        <v>196</v>
      </c>
      <c r="K130" s="60"/>
    </row>
    <row r="131" spans="1:11" s="59" customFormat="1" x14ac:dyDescent="0.2">
      <c r="A131" s="58">
        <v>5422</v>
      </c>
      <c r="B131" s="59" t="s">
        <v>191</v>
      </c>
      <c r="C131" s="59" t="str">
        <f t="shared" si="6"/>
        <v>KGM Weinbach</v>
      </c>
      <c r="D131" s="61" t="str">
        <f t="shared" si="7"/>
        <v>5422</v>
      </c>
      <c r="E131" s="61" t="str">
        <f t="shared" si="8"/>
        <v>900115422</v>
      </c>
      <c r="F131" s="60" t="s">
        <v>173</v>
      </c>
      <c r="G131" s="59" t="s">
        <v>196</v>
      </c>
      <c r="K131" s="60"/>
    </row>
    <row r="132" spans="1:11" s="59" customFormat="1" x14ac:dyDescent="0.2">
      <c r="A132" s="58">
        <v>5423</v>
      </c>
      <c r="B132" s="59" t="s">
        <v>192</v>
      </c>
      <c r="C132" s="59" t="str">
        <f t="shared" si="6"/>
        <v>KGM Weilmünster II</v>
      </c>
      <c r="D132" s="61" t="str">
        <f t="shared" si="7"/>
        <v>5423</v>
      </c>
      <c r="E132" s="61" t="str">
        <f t="shared" si="8"/>
        <v>900115423</v>
      </c>
      <c r="F132" s="60" t="s">
        <v>173</v>
      </c>
      <c r="G132" s="59" t="s">
        <v>196</v>
      </c>
      <c r="K132" s="60"/>
    </row>
    <row r="133" spans="1:11" s="59" customFormat="1" x14ac:dyDescent="0.2">
      <c r="A133" s="58">
        <v>5424</v>
      </c>
      <c r="B133" s="59" t="s">
        <v>193</v>
      </c>
      <c r="C133" s="59" t="str">
        <f t="shared" si="6"/>
        <v>KGM Wirbelau</v>
      </c>
      <c r="D133" s="61" t="str">
        <f t="shared" si="7"/>
        <v>5424</v>
      </c>
      <c r="E133" s="61" t="str">
        <f t="shared" si="8"/>
        <v>900115424</v>
      </c>
      <c r="F133" s="60" t="s">
        <v>173</v>
      </c>
      <c r="G133" s="59" t="s">
        <v>196</v>
      </c>
      <c r="K133" s="60"/>
    </row>
    <row r="134" spans="1:11" s="59" customFormat="1" x14ac:dyDescent="0.2">
      <c r="A134" s="58">
        <v>5425</v>
      </c>
      <c r="B134" s="59" t="s">
        <v>194</v>
      </c>
      <c r="C134" s="59" t="str">
        <f t="shared" si="6"/>
        <v>KGM Waldsolms-Brandoberndorf</v>
      </c>
      <c r="D134" s="61" t="str">
        <f t="shared" si="7"/>
        <v>5425</v>
      </c>
      <c r="E134" s="61" t="str">
        <f t="shared" si="8"/>
        <v>900115425</v>
      </c>
      <c r="F134" s="60" t="s">
        <v>173</v>
      </c>
      <c r="G134" s="59" t="s">
        <v>196</v>
      </c>
      <c r="K134" s="60"/>
    </row>
    <row r="135" spans="1:11" s="59" customFormat="1" x14ac:dyDescent="0.2">
      <c r="A135" s="58">
        <v>5426</v>
      </c>
      <c r="B135" s="59" t="s">
        <v>195</v>
      </c>
      <c r="C135" s="59" t="str">
        <f t="shared" si="6"/>
        <v>KGM Waldsolms-Weiperfelden</v>
      </c>
      <c r="D135" s="61" t="str">
        <f t="shared" si="7"/>
        <v>5426</v>
      </c>
      <c r="E135" s="61" t="str">
        <f t="shared" si="8"/>
        <v>900115426</v>
      </c>
      <c r="F135" s="60" t="s">
        <v>173</v>
      </c>
      <c r="G135" s="59" t="s">
        <v>196</v>
      </c>
      <c r="K135" s="60"/>
    </row>
    <row r="136" spans="1:11" s="59" customFormat="1" x14ac:dyDescent="0.2">
      <c r="A136" s="58">
        <v>5498</v>
      </c>
      <c r="B136" s="59" t="s">
        <v>196</v>
      </c>
      <c r="C136" s="59" t="str">
        <f t="shared" si="6"/>
        <v>Dekanat Weilburg</v>
      </c>
      <c r="D136" s="61" t="str">
        <f t="shared" si="7"/>
        <v>5498</v>
      </c>
      <c r="E136" s="61" t="str">
        <f t="shared" si="8"/>
        <v>900115498</v>
      </c>
      <c r="F136" s="60" t="s">
        <v>173</v>
      </c>
      <c r="G136" s="59" t="s">
        <v>196</v>
      </c>
      <c r="K136" s="60"/>
    </row>
    <row r="137" spans="1:11" s="59" customFormat="1" x14ac:dyDescent="0.2">
      <c r="A137" s="58">
        <v>9901</v>
      </c>
      <c r="B137" s="59" t="s">
        <v>197</v>
      </c>
      <c r="C137" s="59" t="str">
        <f t="shared" si="6"/>
        <v>KGM Battenfeld Stiftung I</v>
      </c>
      <c r="D137" s="61" t="str">
        <f t="shared" si="7"/>
        <v>9901</v>
      </c>
      <c r="E137" s="61" t="str">
        <f t="shared" si="8"/>
        <v>900119901</v>
      </c>
      <c r="F137" s="60" t="s">
        <v>65</v>
      </c>
      <c r="G137" s="59" t="s">
        <v>114</v>
      </c>
      <c r="K137" s="60"/>
    </row>
    <row r="138" spans="1:11" s="59" customFormat="1" x14ac:dyDescent="0.2">
      <c r="A138" s="58">
        <v>9902</v>
      </c>
      <c r="B138" s="59" t="s">
        <v>198</v>
      </c>
      <c r="C138" s="59" t="str">
        <f t="shared" si="6"/>
        <v>KGM Battenfeld Stiftung II</v>
      </c>
      <c r="D138" s="61" t="str">
        <f t="shared" si="7"/>
        <v>9902</v>
      </c>
      <c r="E138" s="61" t="str">
        <f t="shared" si="8"/>
        <v>900119902</v>
      </c>
      <c r="F138" s="60" t="s">
        <v>65</v>
      </c>
      <c r="G138" s="59" t="s">
        <v>114</v>
      </c>
      <c r="K138" s="60"/>
    </row>
    <row r="139" spans="1:11" s="59" customFormat="1" x14ac:dyDescent="0.2">
      <c r="A139" s="58">
        <v>9903</v>
      </c>
      <c r="B139" s="59" t="s">
        <v>199</v>
      </c>
      <c r="C139" s="59" t="str">
        <f t="shared" si="6"/>
        <v>KGM Battenfeld Stiftung III</v>
      </c>
      <c r="D139" s="61" t="str">
        <f t="shared" si="7"/>
        <v>9903</v>
      </c>
      <c r="E139" s="61" t="str">
        <f t="shared" si="8"/>
        <v>900119903</v>
      </c>
      <c r="F139" s="60" t="s">
        <v>65</v>
      </c>
      <c r="G139" s="59" t="s">
        <v>114</v>
      </c>
      <c r="K139" s="60"/>
    </row>
    <row r="140" spans="1:11" s="59" customFormat="1" x14ac:dyDescent="0.2">
      <c r="A140" s="58">
        <v>9904</v>
      </c>
      <c r="B140" s="59" t="s">
        <v>200</v>
      </c>
      <c r="C140" s="59" t="str">
        <f t="shared" si="6"/>
        <v>KGM Naunheim Stiftung</v>
      </c>
      <c r="D140" s="61" t="str">
        <f t="shared" si="7"/>
        <v>9904</v>
      </c>
      <c r="E140" s="61" t="str">
        <f t="shared" si="8"/>
        <v>900119904</v>
      </c>
      <c r="F140" s="60" t="s">
        <v>65</v>
      </c>
      <c r="G140" s="59" t="s">
        <v>114</v>
      </c>
      <c r="K140" s="60"/>
    </row>
    <row r="141" spans="1:11" s="59" customFormat="1" x14ac:dyDescent="0.2">
      <c r="A141" s="58">
        <v>9905</v>
      </c>
      <c r="B141" s="59" t="s">
        <v>201</v>
      </c>
      <c r="C141" s="59" t="str">
        <f t="shared" si="6"/>
        <v>KGM Obereisenhausen Stiftung</v>
      </c>
      <c r="D141" s="61" t="str">
        <f t="shared" si="7"/>
        <v>9905</v>
      </c>
      <c r="E141" s="61" t="str">
        <f t="shared" si="8"/>
        <v>900119905</v>
      </c>
      <c r="F141" s="60" t="s">
        <v>65</v>
      </c>
      <c r="G141" s="59" t="s">
        <v>114</v>
      </c>
      <c r="K141" s="60"/>
    </row>
    <row r="142" spans="1:11" s="59" customFormat="1" x14ac:dyDescent="0.2">
      <c r="A142" s="58">
        <v>9906</v>
      </c>
      <c r="B142" s="59" t="s">
        <v>202</v>
      </c>
      <c r="C142" s="59" t="str">
        <f t="shared" si="6"/>
        <v>KGM Weidenhausen Stiftung</v>
      </c>
      <c r="D142" s="61" t="str">
        <f t="shared" si="7"/>
        <v>9906</v>
      </c>
      <c r="E142" s="61" t="str">
        <f t="shared" si="8"/>
        <v>900119906</v>
      </c>
      <c r="F142" s="60" t="s">
        <v>65</v>
      </c>
      <c r="G142" s="59" t="s">
        <v>114</v>
      </c>
      <c r="K142" s="60"/>
    </row>
    <row r="143" spans="1:11" s="59" customFormat="1" x14ac:dyDescent="0.2">
      <c r="A143" s="58">
        <v>9907</v>
      </c>
      <c r="B143" s="59" t="s">
        <v>203</v>
      </c>
      <c r="C143" s="59" t="str">
        <f t="shared" si="6"/>
        <v>KGM Eibach Stiftung</v>
      </c>
      <c r="D143" s="61" t="str">
        <f t="shared" si="7"/>
        <v>9907</v>
      </c>
      <c r="E143" s="61" t="str">
        <f t="shared" si="8"/>
        <v>900119907</v>
      </c>
      <c r="F143" s="60" t="s">
        <v>116</v>
      </c>
      <c r="G143" s="59" t="s">
        <v>281</v>
      </c>
      <c r="K143" s="60"/>
    </row>
    <row r="144" spans="1:11" s="59" customFormat="1" x14ac:dyDescent="0.2">
      <c r="A144" s="58">
        <v>9908</v>
      </c>
      <c r="B144" s="59" t="s">
        <v>204</v>
      </c>
      <c r="C144" s="59" t="str">
        <f t="shared" si="6"/>
        <v>KGM Haiger Stiftung</v>
      </c>
      <c r="D144" s="61" t="str">
        <f t="shared" si="7"/>
        <v>9908</v>
      </c>
      <c r="E144" s="61" t="str">
        <f t="shared" si="8"/>
        <v>900119908</v>
      </c>
      <c r="F144" s="60" t="s">
        <v>116</v>
      </c>
      <c r="G144" s="59" t="s">
        <v>281</v>
      </c>
      <c r="K144" s="60"/>
    </row>
    <row r="145" spans="1:11" s="59" customFormat="1" x14ac:dyDescent="0.2">
      <c r="A145" s="58">
        <v>9909</v>
      </c>
      <c r="B145" s="59" t="s">
        <v>205</v>
      </c>
      <c r="C145" s="59" t="str">
        <f t="shared" si="6"/>
        <v>Dekanat an der Dill Stiftung</v>
      </c>
      <c r="D145" s="61" t="str">
        <f t="shared" si="7"/>
        <v>9909</v>
      </c>
      <c r="E145" s="61" t="str">
        <f t="shared" si="8"/>
        <v>900119909</v>
      </c>
      <c r="F145" s="60" t="s">
        <v>116</v>
      </c>
      <c r="G145" s="59" t="s">
        <v>281</v>
      </c>
      <c r="K145" s="60"/>
    </row>
    <row r="146" spans="1:11" s="59" customFormat="1" x14ac:dyDescent="0.2">
      <c r="A146" s="58">
        <v>9910</v>
      </c>
      <c r="B146" s="59" t="s">
        <v>206</v>
      </c>
      <c r="C146" s="59" t="str">
        <f t="shared" si="6"/>
        <v>KGM Herborn Stiftung</v>
      </c>
      <c r="D146" s="61" t="str">
        <f t="shared" si="7"/>
        <v>9910</v>
      </c>
      <c r="E146" s="61" t="str">
        <f t="shared" si="8"/>
        <v>900119910</v>
      </c>
      <c r="F146" s="60" t="s">
        <v>116</v>
      </c>
      <c r="G146" s="59" t="s">
        <v>281</v>
      </c>
      <c r="K146" s="60"/>
    </row>
    <row r="147" spans="1:11" s="59" customFormat="1" x14ac:dyDescent="0.2">
      <c r="A147" s="58">
        <v>9911</v>
      </c>
      <c r="B147" s="59" t="s">
        <v>207</v>
      </c>
      <c r="C147" s="59" t="str">
        <f t="shared" si="6"/>
        <v>KGM Mittenaar Stiftung</v>
      </c>
      <c r="D147" s="61" t="str">
        <f t="shared" si="7"/>
        <v>9911</v>
      </c>
      <c r="E147" s="61" t="str">
        <f t="shared" si="8"/>
        <v>900119911</v>
      </c>
      <c r="F147" s="60" t="s">
        <v>116</v>
      </c>
      <c r="G147" s="59" t="s">
        <v>281</v>
      </c>
      <c r="K147" s="60"/>
    </row>
    <row r="148" spans="1:11" s="59" customFormat="1" x14ac:dyDescent="0.2">
      <c r="A148" s="58">
        <v>9912</v>
      </c>
      <c r="B148" s="59" t="s">
        <v>208</v>
      </c>
      <c r="C148" s="59" t="str">
        <f t="shared" si="6"/>
        <v>KGM Laubuseschbach Stiftung</v>
      </c>
      <c r="D148" s="61" t="str">
        <f t="shared" si="7"/>
        <v>9912</v>
      </c>
      <c r="E148" s="61" t="str">
        <f t="shared" si="8"/>
        <v>900119912</v>
      </c>
      <c r="F148" s="60" t="s">
        <v>151</v>
      </c>
      <c r="G148" s="59" t="s">
        <v>171</v>
      </c>
      <c r="K148" s="60"/>
    </row>
    <row r="149" spans="1:11" s="59" customFormat="1" x14ac:dyDescent="0.2">
      <c r="A149" s="58">
        <v>9913</v>
      </c>
      <c r="B149" s="59" t="s">
        <v>209</v>
      </c>
      <c r="C149" s="59" t="str">
        <f t="shared" si="6"/>
        <v>KGM Limburg a.d.Lahn Stiftung</v>
      </c>
      <c r="D149" s="61" t="str">
        <f t="shared" si="7"/>
        <v>9913</v>
      </c>
      <c r="E149" s="61" t="str">
        <f t="shared" si="8"/>
        <v>900119913</v>
      </c>
      <c r="F149" s="60" t="s">
        <v>151</v>
      </c>
      <c r="G149" s="59" t="s">
        <v>171</v>
      </c>
      <c r="H149" s="64"/>
      <c r="I149" s="64"/>
      <c r="J149" s="64"/>
      <c r="K149" s="61"/>
    </row>
    <row r="150" spans="1:11" s="59" customFormat="1" x14ac:dyDescent="0.2">
      <c r="A150" s="58">
        <v>9914</v>
      </c>
      <c r="B150" s="59" t="s">
        <v>210</v>
      </c>
      <c r="C150" s="59" t="str">
        <f t="shared" si="6"/>
        <v>KGM Essersh.-Bermbach Stiftung</v>
      </c>
      <c r="D150" s="61" t="str">
        <f t="shared" si="7"/>
        <v>9914</v>
      </c>
      <c r="E150" s="61" t="str">
        <f t="shared" si="8"/>
        <v>900119914</v>
      </c>
      <c r="F150" s="60" t="s">
        <v>173</v>
      </c>
      <c r="G150" s="59" t="s">
        <v>196</v>
      </c>
      <c r="H150" s="64"/>
      <c r="I150" s="64"/>
      <c r="J150" s="64"/>
      <c r="K150" s="61"/>
    </row>
    <row r="151" spans="1:11" s="59" customFormat="1" x14ac:dyDescent="0.2">
      <c r="A151" s="58">
        <v>9915</v>
      </c>
      <c r="B151" s="59" t="s">
        <v>211</v>
      </c>
      <c r="C151" s="59" t="str">
        <f t="shared" si="6"/>
        <v>KGM Niedershausen Stiftung</v>
      </c>
      <c r="D151" s="61" t="str">
        <f t="shared" si="7"/>
        <v>9915</v>
      </c>
      <c r="E151" s="61" t="str">
        <f t="shared" si="8"/>
        <v>900119915</v>
      </c>
      <c r="F151" s="60" t="s">
        <v>173</v>
      </c>
      <c r="G151" s="59" t="s">
        <v>196</v>
      </c>
      <c r="H151" s="64"/>
      <c r="I151" s="64"/>
      <c r="J151" s="64"/>
      <c r="K151" s="61"/>
    </row>
    <row r="152" spans="1:11" s="59" customFormat="1" x14ac:dyDescent="0.2">
      <c r="A152" s="65">
        <v>80201</v>
      </c>
      <c r="B152" s="59" t="s">
        <v>212</v>
      </c>
      <c r="C152" s="59" t="str">
        <f t="shared" si="6"/>
        <v>Kita Allendorf/Eder</v>
      </c>
      <c r="D152" s="61" t="str">
        <f t="shared" si="7"/>
        <v>0802</v>
      </c>
      <c r="E152" s="61" t="str">
        <f t="shared" si="8"/>
        <v>900110802</v>
      </c>
      <c r="F152" s="60" t="s">
        <v>65</v>
      </c>
      <c r="G152" s="59" t="s">
        <v>114</v>
      </c>
      <c r="H152" s="64"/>
      <c r="I152" s="64"/>
      <c r="J152" s="66"/>
      <c r="K152" s="64"/>
    </row>
    <row r="153" spans="1:11" s="59" customFormat="1" x14ac:dyDescent="0.2">
      <c r="A153" s="65">
        <v>80401</v>
      </c>
      <c r="B153" s="59" t="s">
        <v>213</v>
      </c>
      <c r="C153" s="59" t="str">
        <f t="shared" si="6"/>
        <v>Kita Battenfeld</v>
      </c>
      <c r="D153" s="61" t="str">
        <f t="shared" si="7"/>
        <v>0804</v>
      </c>
      <c r="E153" s="61" t="str">
        <f t="shared" si="8"/>
        <v>900110804</v>
      </c>
      <c r="F153" s="60" t="s">
        <v>65</v>
      </c>
      <c r="G153" s="59" t="s">
        <v>114</v>
      </c>
      <c r="H153" s="64"/>
      <c r="I153" s="64"/>
      <c r="J153" s="64"/>
      <c r="K153" s="61"/>
    </row>
    <row r="154" spans="1:11" s="59" customFormat="1" x14ac:dyDescent="0.2">
      <c r="A154" s="65">
        <v>80402</v>
      </c>
      <c r="B154" s="59" t="s">
        <v>214</v>
      </c>
      <c r="C154" s="59" t="str">
        <f t="shared" ref="C154:C217" si="9">MID(B154,5,100)</f>
        <v>Kita Rennertehausen</v>
      </c>
      <c r="D154" s="61" t="str">
        <f t="shared" si="7"/>
        <v>0804</v>
      </c>
      <c r="E154" s="61" t="str">
        <f t="shared" si="8"/>
        <v>900110804</v>
      </c>
      <c r="F154" s="60" t="s">
        <v>65</v>
      </c>
      <c r="G154" s="59" t="s">
        <v>114</v>
      </c>
      <c r="H154" s="64"/>
      <c r="I154" s="64"/>
      <c r="J154" s="64"/>
      <c r="K154" s="61"/>
    </row>
    <row r="155" spans="1:11" s="59" customFormat="1" x14ac:dyDescent="0.2">
      <c r="A155" s="65">
        <v>81201</v>
      </c>
      <c r="B155" s="59" t="s">
        <v>215</v>
      </c>
      <c r="C155" s="59" t="str">
        <f t="shared" si="9"/>
        <v>Kita Dodenau</v>
      </c>
      <c r="D155" s="61" t="str">
        <f t="shared" si="7"/>
        <v>0812</v>
      </c>
      <c r="E155" s="61" t="str">
        <f t="shared" si="8"/>
        <v>900110812</v>
      </c>
      <c r="F155" s="60" t="s">
        <v>65</v>
      </c>
      <c r="G155" s="59" t="s">
        <v>114</v>
      </c>
      <c r="H155" s="64"/>
      <c r="I155" s="64"/>
      <c r="J155" s="64"/>
      <c r="K155" s="61"/>
    </row>
    <row r="156" spans="1:11" s="59" customFormat="1" x14ac:dyDescent="0.2">
      <c r="A156" s="65">
        <v>81501</v>
      </c>
      <c r="B156" s="59" t="s">
        <v>216</v>
      </c>
      <c r="C156" s="59" t="str">
        <f t="shared" si="9"/>
        <v>Kita Oberasphe</v>
      </c>
      <c r="D156" s="61" t="str">
        <f t="shared" si="7"/>
        <v>0815</v>
      </c>
      <c r="E156" s="61" t="str">
        <f t="shared" si="8"/>
        <v>900110815</v>
      </c>
      <c r="F156" s="60" t="s">
        <v>65</v>
      </c>
      <c r="G156" s="59" t="s">
        <v>114</v>
      </c>
      <c r="H156" s="64"/>
      <c r="I156" s="64"/>
      <c r="J156" s="64"/>
      <c r="K156" s="61"/>
    </row>
    <row r="157" spans="1:11" s="59" customFormat="1" x14ac:dyDescent="0.2">
      <c r="A157" s="65">
        <v>81801</v>
      </c>
      <c r="B157" s="59" t="s">
        <v>217</v>
      </c>
      <c r="C157" s="59" t="str">
        <f t="shared" si="9"/>
        <v>Kita Laisa</v>
      </c>
      <c r="D157" s="61" t="str">
        <f t="shared" si="7"/>
        <v>0818</v>
      </c>
      <c r="E157" s="61" t="str">
        <f t="shared" si="8"/>
        <v>900110818</v>
      </c>
      <c r="F157" s="60" t="s">
        <v>65</v>
      </c>
      <c r="G157" s="59" t="s">
        <v>114</v>
      </c>
      <c r="H157" s="64"/>
      <c r="I157" s="64"/>
      <c r="J157" s="64"/>
      <c r="K157" s="61"/>
    </row>
    <row r="158" spans="1:11" s="59" customFormat="1" x14ac:dyDescent="0.2">
      <c r="A158" s="65">
        <v>81901</v>
      </c>
      <c r="B158" s="59" t="s">
        <v>218</v>
      </c>
      <c r="C158" s="59" t="str">
        <f t="shared" si="9"/>
        <v>Kita Oberdieten</v>
      </c>
      <c r="D158" s="61" t="str">
        <f t="shared" si="7"/>
        <v>0819</v>
      </c>
      <c r="E158" s="61" t="str">
        <f t="shared" si="8"/>
        <v>900110819</v>
      </c>
      <c r="F158" s="60" t="s">
        <v>65</v>
      </c>
      <c r="G158" s="59" t="s">
        <v>114</v>
      </c>
      <c r="H158" s="64"/>
      <c r="I158" s="64"/>
      <c r="J158" s="64"/>
      <c r="K158" s="61"/>
    </row>
    <row r="159" spans="1:11" s="59" customFormat="1" x14ac:dyDescent="0.2">
      <c r="A159" s="65">
        <v>82001</v>
      </c>
      <c r="B159" s="59" t="s">
        <v>219</v>
      </c>
      <c r="C159" s="59" t="str">
        <f t="shared" si="9"/>
        <v>Kita Wallau</v>
      </c>
      <c r="D159" s="61" t="str">
        <f t="shared" si="7"/>
        <v>0820</v>
      </c>
      <c r="E159" s="61" t="str">
        <f t="shared" si="8"/>
        <v>900110820</v>
      </c>
      <c r="F159" s="60" t="s">
        <v>65</v>
      </c>
      <c r="G159" s="59" t="s">
        <v>114</v>
      </c>
      <c r="H159" s="64"/>
      <c r="I159" s="64"/>
      <c r="J159" s="64"/>
      <c r="K159" s="61"/>
    </row>
    <row r="160" spans="1:11" s="59" customFormat="1" x14ac:dyDescent="0.2">
      <c r="A160" s="65">
        <v>83201</v>
      </c>
      <c r="B160" s="59" t="s">
        <v>220</v>
      </c>
      <c r="C160" s="59" t="str">
        <f t="shared" si="9"/>
        <v>Kita Heidenest</v>
      </c>
      <c r="D160" s="61" t="str">
        <f t="shared" si="7"/>
        <v>0832</v>
      </c>
      <c r="E160" s="61" t="str">
        <f t="shared" si="8"/>
        <v>900110832</v>
      </c>
      <c r="F160" s="60" t="s">
        <v>65</v>
      </c>
      <c r="G160" s="59" t="s">
        <v>114</v>
      </c>
      <c r="H160" s="64"/>
      <c r="I160" s="64"/>
      <c r="J160" s="64"/>
      <c r="K160" s="61"/>
    </row>
    <row r="161" spans="1:11" s="59" customFormat="1" x14ac:dyDescent="0.2">
      <c r="A161" s="65">
        <v>83801</v>
      </c>
      <c r="B161" s="59" t="s">
        <v>221</v>
      </c>
      <c r="C161" s="59" t="str">
        <f t="shared" si="9"/>
        <v>Kita Regenbogen</v>
      </c>
      <c r="D161" s="61" t="str">
        <f t="shared" si="7"/>
        <v>0838</v>
      </c>
      <c r="E161" s="61" t="str">
        <f t="shared" si="8"/>
        <v>900110838</v>
      </c>
      <c r="F161" s="60" t="s">
        <v>65</v>
      </c>
      <c r="G161" s="59" t="s">
        <v>114</v>
      </c>
      <c r="H161" s="64"/>
      <c r="I161" s="64"/>
      <c r="J161" s="64"/>
      <c r="K161" s="61"/>
    </row>
    <row r="162" spans="1:11" s="59" customFormat="1" x14ac:dyDescent="0.2">
      <c r="A162" s="65">
        <v>84301</v>
      </c>
      <c r="B162" s="59" t="s">
        <v>222</v>
      </c>
      <c r="C162" s="59" t="str">
        <f t="shared" si="9"/>
        <v>Kita Arche Noah</v>
      </c>
      <c r="D162" s="61" t="str">
        <f t="shared" si="7"/>
        <v>0843</v>
      </c>
      <c r="E162" s="61" t="str">
        <f t="shared" si="8"/>
        <v>900110843</v>
      </c>
      <c r="F162" s="60" t="s">
        <v>65</v>
      </c>
      <c r="G162" s="59" t="s">
        <v>114</v>
      </c>
      <c r="H162" s="64"/>
      <c r="I162" s="64"/>
      <c r="J162" s="64"/>
      <c r="K162" s="61"/>
    </row>
    <row r="163" spans="1:11" s="59" customFormat="1" x14ac:dyDescent="0.2">
      <c r="A163" s="65">
        <v>84901</v>
      </c>
      <c r="B163" s="59" t="s">
        <v>223</v>
      </c>
      <c r="C163" s="59" t="str">
        <f t="shared" si="9"/>
        <v>Kita Niedereisenhausen</v>
      </c>
      <c r="D163" s="61" t="str">
        <f t="shared" si="7"/>
        <v>0849</v>
      </c>
      <c r="E163" s="61" t="str">
        <f t="shared" si="8"/>
        <v>900110849</v>
      </c>
      <c r="F163" s="60" t="s">
        <v>65</v>
      </c>
      <c r="G163" s="59" t="s">
        <v>114</v>
      </c>
      <c r="H163" s="64"/>
      <c r="I163" s="64"/>
      <c r="J163" s="64"/>
      <c r="K163" s="61"/>
    </row>
    <row r="164" spans="1:11" s="59" customFormat="1" x14ac:dyDescent="0.2">
      <c r="A164" s="65">
        <v>85001</v>
      </c>
      <c r="B164" s="59" t="s">
        <v>224</v>
      </c>
      <c r="C164" s="59" t="str">
        <f t="shared" si="9"/>
        <v>Kita Oberhörlen</v>
      </c>
      <c r="D164" s="61" t="str">
        <f t="shared" si="7"/>
        <v>0850</v>
      </c>
      <c r="E164" s="61" t="str">
        <f t="shared" si="8"/>
        <v>900110850</v>
      </c>
      <c r="F164" s="60" t="s">
        <v>65</v>
      </c>
      <c r="G164" s="59" t="s">
        <v>114</v>
      </c>
      <c r="H164" s="64"/>
      <c r="I164" s="64"/>
      <c r="J164" s="64"/>
      <c r="K164" s="61"/>
    </row>
    <row r="165" spans="1:11" s="59" customFormat="1" x14ac:dyDescent="0.2">
      <c r="A165" s="65">
        <v>85301</v>
      </c>
      <c r="B165" s="59" t="s">
        <v>225</v>
      </c>
      <c r="C165" s="59" t="str">
        <f t="shared" si="9"/>
        <v>Kita Simmersbach</v>
      </c>
      <c r="D165" s="61" t="str">
        <f t="shared" si="7"/>
        <v>0853</v>
      </c>
      <c r="E165" s="61" t="str">
        <f t="shared" si="8"/>
        <v>900110853</v>
      </c>
      <c r="F165" s="60" t="s">
        <v>65</v>
      </c>
      <c r="G165" s="59" t="s">
        <v>114</v>
      </c>
      <c r="H165" s="64"/>
      <c r="I165" s="64"/>
      <c r="J165" s="64"/>
      <c r="K165" s="61"/>
    </row>
    <row r="166" spans="1:11" s="59" customFormat="1" x14ac:dyDescent="0.2">
      <c r="A166" s="65">
        <v>89801</v>
      </c>
      <c r="B166" s="59" t="s">
        <v>226</v>
      </c>
      <c r="C166" s="59" t="str">
        <f t="shared" si="9"/>
        <v>Kita Kinder- u.Fam.Haus Maia</v>
      </c>
      <c r="D166" s="61" t="str">
        <f t="shared" si="7"/>
        <v>0898</v>
      </c>
      <c r="E166" s="61" t="str">
        <f t="shared" si="8"/>
        <v>900110898</v>
      </c>
      <c r="F166" s="60" t="s">
        <v>65</v>
      </c>
      <c r="G166" s="59" t="s">
        <v>114</v>
      </c>
      <c r="H166" s="64"/>
      <c r="I166" s="64"/>
      <c r="J166" s="64"/>
      <c r="K166" s="61"/>
    </row>
    <row r="167" spans="1:11" s="59" customFormat="1" x14ac:dyDescent="0.2">
      <c r="A167" s="65">
        <v>89802</v>
      </c>
      <c r="B167" s="59" t="s">
        <v>227</v>
      </c>
      <c r="C167" s="59" t="str">
        <f t="shared" si="9"/>
        <v>Kita Vier Wände FZ Dautphetal</v>
      </c>
      <c r="D167" s="61" t="str">
        <f t="shared" si="7"/>
        <v>0898</v>
      </c>
      <c r="E167" s="61" t="str">
        <f t="shared" si="8"/>
        <v>900110898</v>
      </c>
      <c r="F167" s="60" t="s">
        <v>65</v>
      </c>
      <c r="G167" s="59" t="s">
        <v>114</v>
      </c>
      <c r="H167" s="64"/>
      <c r="I167" s="64"/>
      <c r="J167" s="64"/>
      <c r="K167" s="61"/>
    </row>
    <row r="168" spans="1:11" s="59" customFormat="1" x14ac:dyDescent="0.2">
      <c r="A168" s="65">
        <v>89807</v>
      </c>
      <c r="B168" s="59" t="s">
        <v>228</v>
      </c>
      <c r="C168" s="59" t="str">
        <f t="shared" si="9"/>
        <v>Kita Biedenkopf</v>
      </c>
      <c r="D168" s="61" t="str">
        <f t="shared" si="7"/>
        <v>0898</v>
      </c>
      <c r="E168" s="61" t="str">
        <f t="shared" si="8"/>
        <v>900110898</v>
      </c>
      <c r="F168" s="60" t="s">
        <v>65</v>
      </c>
      <c r="G168" s="59" t="s">
        <v>114</v>
      </c>
      <c r="H168" s="64"/>
      <c r="I168" s="64"/>
      <c r="J168" s="64"/>
      <c r="K168" s="61"/>
    </row>
    <row r="169" spans="1:11" s="59" customFormat="1" x14ac:dyDescent="0.2">
      <c r="A169" s="65">
        <v>89808</v>
      </c>
      <c r="B169" s="59" t="s">
        <v>229</v>
      </c>
      <c r="C169" s="59" t="str">
        <f t="shared" si="9"/>
        <v>Kita Breidenstein</v>
      </c>
      <c r="D169" s="61" t="str">
        <f t="shared" si="7"/>
        <v>0898</v>
      </c>
      <c r="E169" s="61" t="str">
        <f t="shared" si="8"/>
        <v>900110898</v>
      </c>
      <c r="F169" s="60" t="s">
        <v>65</v>
      </c>
      <c r="G169" s="59" t="s">
        <v>114</v>
      </c>
      <c r="H169" s="64"/>
      <c r="I169" s="64"/>
      <c r="J169" s="64"/>
      <c r="K169" s="61"/>
    </row>
    <row r="170" spans="1:11" s="59" customFormat="1" x14ac:dyDescent="0.2">
      <c r="A170" s="65">
        <v>89809</v>
      </c>
      <c r="B170" s="59" t="s">
        <v>230</v>
      </c>
      <c r="C170" s="59" t="str">
        <f t="shared" si="9"/>
        <v>Kita Buchenau</v>
      </c>
      <c r="D170" s="61" t="str">
        <f t="shared" si="7"/>
        <v>0898</v>
      </c>
      <c r="E170" s="61" t="str">
        <f t="shared" si="8"/>
        <v>900110898</v>
      </c>
      <c r="F170" s="60" t="s">
        <v>65</v>
      </c>
      <c r="G170" s="59" t="s">
        <v>114</v>
      </c>
      <c r="H170" s="64"/>
      <c r="I170" s="64"/>
      <c r="J170" s="64"/>
      <c r="K170" s="61"/>
    </row>
    <row r="171" spans="1:11" s="59" customFormat="1" x14ac:dyDescent="0.2">
      <c r="A171" s="65">
        <v>89810</v>
      </c>
      <c r="B171" s="59" t="s">
        <v>231</v>
      </c>
      <c r="C171" s="59" t="str">
        <f t="shared" si="9"/>
        <v>Kita Rothkehlchen</v>
      </c>
      <c r="D171" s="61" t="str">
        <f t="shared" si="7"/>
        <v>0898</v>
      </c>
      <c r="E171" s="61" t="str">
        <f t="shared" si="8"/>
        <v>900110898</v>
      </c>
      <c r="F171" s="60" t="s">
        <v>65</v>
      </c>
      <c r="G171" s="59" t="s">
        <v>114</v>
      </c>
      <c r="H171" s="64"/>
      <c r="I171" s="64"/>
      <c r="J171" s="64"/>
      <c r="K171" s="61"/>
    </row>
    <row r="172" spans="1:11" s="59" customFormat="1" x14ac:dyDescent="0.2">
      <c r="A172" s="65">
        <v>89811</v>
      </c>
      <c r="B172" s="59" t="s">
        <v>232</v>
      </c>
      <c r="C172" s="59" t="str">
        <f t="shared" si="9"/>
        <v>Kita Engelbach</v>
      </c>
      <c r="D172" s="61" t="str">
        <f t="shared" si="7"/>
        <v>0898</v>
      </c>
      <c r="E172" s="61" t="str">
        <f t="shared" si="8"/>
        <v>900110898</v>
      </c>
      <c r="F172" s="60" t="s">
        <v>65</v>
      </c>
      <c r="G172" s="59" t="s">
        <v>114</v>
      </c>
      <c r="H172" s="64"/>
      <c r="I172" s="64"/>
      <c r="J172" s="64"/>
      <c r="K172" s="61"/>
    </row>
    <row r="173" spans="1:11" s="59" customFormat="1" x14ac:dyDescent="0.2">
      <c r="A173" s="65">
        <v>89813</v>
      </c>
      <c r="B173" s="59" t="s">
        <v>233</v>
      </c>
      <c r="C173" s="59" t="str">
        <f t="shared" si="9"/>
        <v>Kita Kombach</v>
      </c>
      <c r="D173" s="61" t="str">
        <f t="shared" si="7"/>
        <v>0898</v>
      </c>
      <c r="E173" s="61" t="str">
        <f t="shared" si="8"/>
        <v>900110898</v>
      </c>
      <c r="F173" s="60" t="s">
        <v>65</v>
      </c>
      <c r="G173" s="59" t="s">
        <v>114</v>
      </c>
      <c r="H173" s="64"/>
      <c r="I173" s="64"/>
      <c r="J173" s="64"/>
      <c r="K173" s="61"/>
    </row>
    <row r="174" spans="1:11" s="59" customFormat="1" x14ac:dyDescent="0.2">
      <c r="A174" s="65">
        <v>89818</v>
      </c>
      <c r="B174" s="59" t="s">
        <v>234</v>
      </c>
      <c r="C174" s="59" t="str">
        <f t="shared" si="9"/>
        <v>Kita Wichernzwerge</v>
      </c>
      <c r="D174" s="61" t="str">
        <f t="shared" si="7"/>
        <v>0898</v>
      </c>
      <c r="E174" s="61" t="str">
        <f t="shared" si="8"/>
        <v>900110898</v>
      </c>
      <c r="F174" s="60" t="s">
        <v>65</v>
      </c>
      <c r="G174" s="59" t="s">
        <v>114</v>
      </c>
      <c r="H174" s="64"/>
      <c r="I174" s="64"/>
      <c r="J174" s="64"/>
      <c r="K174" s="61"/>
    </row>
    <row r="175" spans="1:11" s="59" customFormat="1" x14ac:dyDescent="0.2">
      <c r="A175" s="65">
        <v>89820</v>
      </c>
      <c r="B175" s="59" t="s">
        <v>235</v>
      </c>
      <c r="C175" s="59" t="str">
        <f t="shared" si="9"/>
        <v>Kita Löwenzahn</v>
      </c>
      <c r="D175" s="61" t="str">
        <f t="shared" si="7"/>
        <v>0898</v>
      </c>
      <c r="E175" s="61" t="str">
        <f t="shared" si="8"/>
        <v>900110898</v>
      </c>
      <c r="F175" s="60" t="s">
        <v>65</v>
      </c>
      <c r="G175" s="59" t="s">
        <v>114</v>
      </c>
      <c r="H175" s="64"/>
      <c r="I175" s="64"/>
      <c r="J175" s="64"/>
      <c r="K175" s="61"/>
    </row>
    <row r="176" spans="1:11" s="59" customFormat="1" x14ac:dyDescent="0.2">
      <c r="A176" s="65">
        <v>89822</v>
      </c>
      <c r="B176" s="59" t="s">
        <v>236</v>
      </c>
      <c r="C176" s="59" t="str">
        <f t="shared" si="9"/>
        <v>Kita Gönnern</v>
      </c>
      <c r="D176" s="61" t="str">
        <f t="shared" si="7"/>
        <v>0898</v>
      </c>
      <c r="E176" s="61" t="str">
        <f t="shared" si="8"/>
        <v>900110898</v>
      </c>
      <c r="F176" s="60" t="s">
        <v>65</v>
      </c>
      <c r="G176" s="59" t="s">
        <v>114</v>
      </c>
      <c r="H176" s="64"/>
      <c r="I176" s="64"/>
      <c r="J176" s="64"/>
      <c r="K176" s="61"/>
    </row>
    <row r="177" spans="1:11" s="59" customFormat="1" x14ac:dyDescent="0.2">
      <c r="A177" s="65">
        <v>89823</v>
      </c>
      <c r="B177" s="59" t="s">
        <v>237</v>
      </c>
      <c r="C177" s="59" t="str">
        <f t="shared" si="9"/>
        <v>Kita Senfkorn</v>
      </c>
      <c r="D177" s="61" t="str">
        <f t="shared" si="7"/>
        <v>0898</v>
      </c>
      <c r="E177" s="61" t="str">
        <f t="shared" si="8"/>
        <v>900110898</v>
      </c>
      <c r="F177" s="60" t="s">
        <v>65</v>
      </c>
      <c r="G177" s="59" t="s">
        <v>114</v>
      </c>
      <c r="H177" s="64"/>
      <c r="I177" s="64"/>
      <c r="J177" s="64"/>
      <c r="K177" s="61"/>
    </row>
    <row r="178" spans="1:11" s="59" customFormat="1" x14ac:dyDescent="0.2">
      <c r="A178" s="65">
        <v>89825</v>
      </c>
      <c r="B178" s="59" t="s">
        <v>238</v>
      </c>
      <c r="C178" s="59" t="str">
        <f t="shared" si="9"/>
        <v>Kita Mornshausen</v>
      </c>
      <c r="D178" s="61" t="str">
        <f t="shared" si="7"/>
        <v>0898</v>
      </c>
      <c r="E178" s="61" t="str">
        <f t="shared" si="8"/>
        <v>900110898</v>
      </c>
      <c r="F178" s="60" t="s">
        <v>65</v>
      </c>
      <c r="G178" s="59" t="s">
        <v>114</v>
      </c>
      <c r="H178" s="64"/>
      <c r="I178" s="64"/>
      <c r="J178" s="64"/>
      <c r="K178" s="61"/>
    </row>
    <row r="179" spans="1:11" s="59" customFormat="1" x14ac:dyDescent="0.2">
      <c r="A179" s="65">
        <v>89829</v>
      </c>
      <c r="B179" s="59" t="s">
        <v>239</v>
      </c>
      <c r="C179" s="59" t="str">
        <f t="shared" si="9"/>
        <v>Kita Weidenhausen</v>
      </c>
      <c r="D179" s="61" t="str">
        <f t="shared" si="7"/>
        <v>0898</v>
      </c>
      <c r="E179" s="61" t="str">
        <f t="shared" si="8"/>
        <v>900110898</v>
      </c>
      <c r="F179" s="60" t="s">
        <v>65</v>
      </c>
      <c r="G179" s="59" t="s">
        <v>114</v>
      </c>
      <c r="H179" s="64"/>
      <c r="I179" s="64"/>
      <c r="J179" s="64"/>
      <c r="K179" s="61"/>
    </row>
    <row r="180" spans="1:11" s="59" customFormat="1" x14ac:dyDescent="0.2">
      <c r="A180" s="65">
        <v>170201</v>
      </c>
      <c r="B180" s="59" t="s">
        <v>240</v>
      </c>
      <c r="C180" s="59" t="str">
        <f t="shared" si="9"/>
        <v>Kita Steckemännchen</v>
      </c>
      <c r="D180" s="61" t="str">
        <f t="shared" si="7"/>
        <v>1702</v>
      </c>
      <c r="E180" s="61" t="str">
        <f t="shared" si="8"/>
        <v>900111702</v>
      </c>
      <c r="F180" s="60" t="s">
        <v>116</v>
      </c>
      <c r="G180" s="59" t="s">
        <v>281</v>
      </c>
      <c r="H180" s="64"/>
      <c r="I180" s="64"/>
      <c r="J180" s="64"/>
      <c r="K180" s="61"/>
    </row>
    <row r="181" spans="1:11" s="59" customFormat="1" x14ac:dyDescent="0.2">
      <c r="A181" s="65">
        <v>170401</v>
      </c>
      <c r="B181" s="59" t="s">
        <v>241</v>
      </c>
      <c r="C181" s="59" t="str">
        <f t="shared" si="9"/>
        <v>Kita Mittelfeld</v>
      </c>
      <c r="D181" s="61" t="str">
        <f t="shared" si="7"/>
        <v>1704</v>
      </c>
      <c r="E181" s="61" t="str">
        <f t="shared" si="8"/>
        <v>900111704</v>
      </c>
      <c r="F181" s="60" t="s">
        <v>116</v>
      </c>
      <c r="G181" s="59" t="s">
        <v>281</v>
      </c>
      <c r="H181" s="64"/>
      <c r="I181" s="64"/>
      <c r="J181" s="64"/>
      <c r="K181" s="61"/>
    </row>
    <row r="182" spans="1:11" s="59" customFormat="1" x14ac:dyDescent="0.2">
      <c r="A182" s="65">
        <v>170701</v>
      </c>
      <c r="B182" s="59" t="s">
        <v>242</v>
      </c>
      <c r="C182" s="59" t="str">
        <f t="shared" si="9"/>
        <v>Kita Pusteblume</v>
      </c>
      <c r="D182" s="61" t="str">
        <f t="shared" si="7"/>
        <v>1707</v>
      </c>
      <c r="E182" s="61" t="str">
        <f t="shared" si="8"/>
        <v>900111707</v>
      </c>
      <c r="F182" s="60" t="s">
        <v>116</v>
      </c>
      <c r="G182" s="59" t="s">
        <v>281</v>
      </c>
      <c r="H182" s="64"/>
      <c r="I182" s="64"/>
      <c r="J182" s="64"/>
      <c r="K182" s="61"/>
    </row>
    <row r="183" spans="1:11" s="59" customFormat="1" x14ac:dyDescent="0.2">
      <c r="A183" s="65">
        <v>170801</v>
      </c>
      <c r="B183" s="59" t="s">
        <v>243</v>
      </c>
      <c r="C183" s="59" t="str">
        <f t="shared" si="9"/>
        <v>Kita Panama</v>
      </c>
      <c r="D183" s="61" t="str">
        <f t="shared" si="7"/>
        <v>1708</v>
      </c>
      <c r="E183" s="61" t="str">
        <f t="shared" si="8"/>
        <v>900111708</v>
      </c>
      <c r="F183" s="60" t="s">
        <v>116</v>
      </c>
      <c r="G183" s="59" t="s">
        <v>281</v>
      </c>
      <c r="H183" s="64"/>
      <c r="I183" s="64"/>
      <c r="J183" s="64"/>
      <c r="K183" s="61"/>
    </row>
    <row r="184" spans="1:11" s="59" customFormat="1" x14ac:dyDescent="0.2">
      <c r="A184" s="65">
        <v>170901</v>
      </c>
      <c r="B184" s="59" t="s">
        <v>244</v>
      </c>
      <c r="C184" s="59" t="str">
        <f t="shared" si="9"/>
        <v>Kita Ewersbach</v>
      </c>
      <c r="D184" s="61" t="str">
        <f t="shared" si="7"/>
        <v>1709</v>
      </c>
      <c r="E184" s="61" t="str">
        <f t="shared" si="8"/>
        <v>900111709</v>
      </c>
      <c r="F184" s="60" t="s">
        <v>116</v>
      </c>
      <c r="G184" s="59" t="s">
        <v>281</v>
      </c>
      <c r="H184" s="64"/>
      <c r="I184" s="64"/>
      <c r="J184" s="64"/>
      <c r="K184" s="61"/>
    </row>
    <row r="185" spans="1:11" s="59" customFormat="1" x14ac:dyDescent="0.2">
      <c r="A185" s="65">
        <v>170902</v>
      </c>
      <c r="B185" s="59" t="s">
        <v>245</v>
      </c>
      <c r="C185" s="59" t="str">
        <f t="shared" si="9"/>
        <v>Kita Felsengrund Mandeln</v>
      </c>
      <c r="D185" s="61" t="str">
        <f t="shared" si="7"/>
        <v>1709</v>
      </c>
      <c r="E185" s="61" t="str">
        <f t="shared" si="8"/>
        <v>900111709</v>
      </c>
      <c r="F185" s="60" t="s">
        <v>116</v>
      </c>
      <c r="G185" s="59" t="s">
        <v>281</v>
      </c>
      <c r="H185" s="64"/>
      <c r="I185" s="64"/>
      <c r="J185" s="64"/>
      <c r="K185" s="61"/>
    </row>
    <row r="186" spans="1:11" s="59" customFormat="1" x14ac:dyDescent="0.2">
      <c r="A186" s="65">
        <v>170903</v>
      </c>
      <c r="B186" s="59" t="s">
        <v>246</v>
      </c>
      <c r="C186" s="59" t="str">
        <f t="shared" si="9"/>
        <v>Kita Sonnenschein Rittershsn.</v>
      </c>
      <c r="D186" s="61" t="str">
        <f t="shared" si="7"/>
        <v>1709</v>
      </c>
      <c r="E186" s="61" t="str">
        <f t="shared" si="8"/>
        <v>900111709</v>
      </c>
      <c r="F186" s="60" t="s">
        <v>116</v>
      </c>
      <c r="G186" s="59" t="s">
        <v>281</v>
      </c>
      <c r="H186" s="64"/>
      <c r="I186" s="64"/>
      <c r="J186" s="64"/>
      <c r="K186" s="61"/>
    </row>
    <row r="187" spans="1:11" s="59" customFormat="1" x14ac:dyDescent="0.2">
      <c r="A187" s="65">
        <v>170904</v>
      </c>
      <c r="B187" s="59" t="s">
        <v>247</v>
      </c>
      <c r="C187" s="59" t="str">
        <f t="shared" si="9"/>
        <v>Kita Regenbogen Steinbrücken</v>
      </c>
      <c r="D187" s="61" t="str">
        <f t="shared" si="7"/>
        <v>1709</v>
      </c>
      <c r="E187" s="61" t="str">
        <f t="shared" si="8"/>
        <v>900111709</v>
      </c>
      <c r="F187" s="60" t="s">
        <v>116</v>
      </c>
      <c r="G187" s="59" t="s">
        <v>281</v>
      </c>
      <c r="H187" s="64"/>
      <c r="I187" s="64"/>
      <c r="J187" s="64"/>
      <c r="K187" s="61"/>
    </row>
    <row r="188" spans="1:11" s="59" customFormat="1" x14ac:dyDescent="0.2">
      <c r="A188" s="65">
        <v>171001</v>
      </c>
      <c r="B188" s="59" t="s">
        <v>248</v>
      </c>
      <c r="C188" s="59" t="str">
        <f t="shared" si="9"/>
        <v>Kita Fam.Zentrum Frohnhausen</v>
      </c>
      <c r="D188" s="61" t="str">
        <f t="shared" si="7"/>
        <v>1710</v>
      </c>
      <c r="E188" s="61" t="str">
        <f t="shared" si="8"/>
        <v>900111710</v>
      </c>
      <c r="F188" s="60" t="s">
        <v>116</v>
      </c>
      <c r="G188" s="59" t="s">
        <v>281</v>
      </c>
      <c r="H188" s="64"/>
      <c r="I188" s="64"/>
      <c r="J188" s="64"/>
      <c r="K188" s="61"/>
    </row>
    <row r="189" spans="1:11" s="59" customFormat="1" x14ac:dyDescent="0.2">
      <c r="A189" s="65">
        <v>171002</v>
      </c>
      <c r="B189" s="59" t="s">
        <v>249</v>
      </c>
      <c r="C189" s="59" t="str">
        <f t="shared" si="9"/>
        <v>Kita Flohkiste Oranienstr.</v>
      </c>
      <c r="D189" s="61" t="str">
        <f t="shared" si="7"/>
        <v>1710</v>
      </c>
      <c r="E189" s="61" t="str">
        <f t="shared" si="8"/>
        <v>900111710</v>
      </c>
      <c r="F189" s="60" t="s">
        <v>116</v>
      </c>
      <c r="G189" s="59" t="s">
        <v>281</v>
      </c>
      <c r="H189" s="64"/>
      <c r="I189" s="64"/>
      <c r="J189" s="64"/>
      <c r="K189" s="61"/>
    </row>
    <row r="190" spans="1:11" s="59" customFormat="1" x14ac:dyDescent="0.2">
      <c r="A190" s="65">
        <v>171201</v>
      </c>
      <c r="B190" s="59" t="s">
        <v>222</v>
      </c>
      <c r="C190" s="59" t="str">
        <f t="shared" si="9"/>
        <v>Kita Arche Noah</v>
      </c>
      <c r="D190" s="61" t="str">
        <f t="shared" si="7"/>
        <v>1712</v>
      </c>
      <c r="E190" s="61" t="str">
        <f t="shared" si="8"/>
        <v>900111712</v>
      </c>
      <c r="F190" s="60" t="s">
        <v>116</v>
      </c>
      <c r="G190" s="59" t="s">
        <v>281</v>
      </c>
      <c r="H190" s="64"/>
      <c r="I190" s="64"/>
      <c r="J190" s="64"/>
      <c r="K190" s="61"/>
    </row>
    <row r="191" spans="1:11" s="59" customFormat="1" x14ac:dyDescent="0.2">
      <c r="A191" s="65">
        <v>171202</v>
      </c>
      <c r="B191" s="59" t="s">
        <v>250</v>
      </c>
      <c r="C191" s="59" t="str">
        <f t="shared" si="9"/>
        <v>Kita Raupe Nimmersatt H-Bahnh.</v>
      </c>
      <c r="D191" s="61" t="str">
        <f t="shared" si="7"/>
        <v>1712</v>
      </c>
      <c r="E191" s="61" t="str">
        <f t="shared" si="8"/>
        <v>900111712</v>
      </c>
      <c r="F191" s="60" t="s">
        <v>116</v>
      </c>
      <c r="G191" s="59" t="s">
        <v>281</v>
      </c>
      <c r="H191" s="64"/>
      <c r="I191" s="64"/>
      <c r="J191" s="64"/>
      <c r="K191" s="61"/>
    </row>
    <row r="192" spans="1:11" s="59" customFormat="1" x14ac:dyDescent="0.2">
      <c r="A192" s="65">
        <v>171701</v>
      </c>
      <c r="B192" s="59" t="s">
        <v>251</v>
      </c>
      <c r="C192" s="59" t="str">
        <f t="shared" si="9"/>
        <v>Kita Weidelbach</v>
      </c>
      <c r="D192" s="61" t="str">
        <f t="shared" si="7"/>
        <v>1717</v>
      </c>
      <c r="E192" s="61" t="str">
        <f t="shared" si="8"/>
        <v>900111717</v>
      </c>
      <c r="F192" s="60" t="s">
        <v>116</v>
      </c>
      <c r="G192" s="59" t="s">
        <v>281</v>
      </c>
      <c r="H192" s="64"/>
      <c r="I192" s="64"/>
      <c r="J192" s="64"/>
      <c r="K192" s="61"/>
    </row>
    <row r="193" spans="1:11" s="59" customFormat="1" x14ac:dyDescent="0.2">
      <c r="A193" s="65">
        <v>171801</v>
      </c>
      <c r="B193" s="59" t="s">
        <v>252</v>
      </c>
      <c r="C193" s="59" t="str">
        <f t="shared" si="9"/>
        <v>Kita Oberscheld</v>
      </c>
      <c r="D193" s="61" t="str">
        <f t="shared" si="7"/>
        <v>1718</v>
      </c>
      <c r="E193" s="61" t="str">
        <f t="shared" si="8"/>
        <v>900111718</v>
      </c>
      <c r="F193" s="60" t="s">
        <v>116</v>
      </c>
      <c r="G193" s="59" t="s">
        <v>281</v>
      </c>
      <c r="H193" s="64"/>
      <c r="I193" s="64"/>
      <c r="J193" s="64"/>
      <c r="K193" s="61"/>
    </row>
    <row r="194" spans="1:11" s="59" customFormat="1" x14ac:dyDescent="0.2">
      <c r="A194" s="65">
        <v>171901</v>
      </c>
      <c r="B194" s="59" t="s">
        <v>253</v>
      </c>
      <c r="C194" s="59" t="str">
        <f t="shared" si="9"/>
        <v>Kita Kleine Helden</v>
      </c>
      <c r="D194" s="61" t="str">
        <f t="shared" ref="D194:D225" si="10">IF(LEN($A194)&lt;=4,LEFT(TEXT($A194,"0000"),4),LEFT(TEXT($A194,"000000"),4))</f>
        <v>1719</v>
      </c>
      <c r="E194" s="61" t="str">
        <f t="shared" ref="E194:E225" si="11">$I$1&amp;$D194</f>
        <v>900111719</v>
      </c>
      <c r="F194" s="60" t="s">
        <v>116</v>
      </c>
      <c r="G194" s="59" t="s">
        <v>281</v>
      </c>
      <c r="H194" s="64"/>
      <c r="I194" s="64"/>
      <c r="J194" s="64"/>
      <c r="K194" s="61"/>
    </row>
    <row r="195" spans="1:11" s="59" customFormat="1" x14ac:dyDescent="0.2">
      <c r="A195" s="65">
        <v>172001</v>
      </c>
      <c r="B195" s="59" t="s">
        <v>254</v>
      </c>
      <c r="C195" s="59" t="str">
        <f t="shared" si="9"/>
        <v>Kita Meisennest</v>
      </c>
      <c r="D195" s="61" t="str">
        <f t="shared" si="10"/>
        <v>1720</v>
      </c>
      <c r="E195" s="61" t="str">
        <f t="shared" si="11"/>
        <v>900111720</v>
      </c>
      <c r="F195" s="60" t="s">
        <v>116</v>
      </c>
      <c r="G195" s="59" t="s">
        <v>281</v>
      </c>
      <c r="H195" s="64"/>
      <c r="I195" s="64"/>
      <c r="J195" s="64"/>
      <c r="K195" s="61"/>
    </row>
    <row r="196" spans="1:11" s="59" customFormat="1" x14ac:dyDescent="0.2">
      <c r="A196" s="65">
        <v>173101</v>
      </c>
      <c r="B196" s="59" t="s">
        <v>264</v>
      </c>
      <c r="C196" s="59" t="str">
        <f t="shared" si="9"/>
        <v>Kita Ballersbach</v>
      </c>
      <c r="D196" s="61" t="str">
        <f t="shared" si="10"/>
        <v>1731</v>
      </c>
      <c r="E196" s="61" t="str">
        <f t="shared" si="11"/>
        <v>900111731</v>
      </c>
      <c r="F196" s="60" t="s">
        <v>116</v>
      </c>
      <c r="G196" s="59" t="s">
        <v>281</v>
      </c>
      <c r="H196" s="64"/>
      <c r="I196" s="64"/>
      <c r="J196" s="64"/>
      <c r="K196" s="61"/>
    </row>
    <row r="197" spans="1:11" s="59" customFormat="1" x14ac:dyDescent="0.2">
      <c r="A197" s="65">
        <v>173201</v>
      </c>
      <c r="B197" s="59" t="s">
        <v>255</v>
      </c>
      <c r="C197" s="59" t="str">
        <f t="shared" si="9"/>
        <v>Kita Beilstein</v>
      </c>
      <c r="D197" s="61" t="str">
        <f t="shared" si="10"/>
        <v>1732</v>
      </c>
      <c r="E197" s="61" t="str">
        <f t="shared" si="11"/>
        <v>900111732</v>
      </c>
      <c r="F197" s="60" t="s">
        <v>116</v>
      </c>
      <c r="G197" s="59" t="s">
        <v>281</v>
      </c>
      <c r="H197" s="64"/>
      <c r="I197" s="64"/>
      <c r="J197" s="64"/>
      <c r="K197" s="61"/>
    </row>
    <row r="198" spans="1:11" s="59" customFormat="1" x14ac:dyDescent="0.2">
      <c r="A198" s="65">
        <v>173301</v>
      </c>
      <c r="B198" s="59" t="s">
        <v>265</v>
      </c>
      <c r="C198" s="59" t="str">
        <f t="shared" si="9"/>
        <v>Kita Bicken</v>
      </c>
      <c r="D198" s="61" t="str">
        <f t="shared" si="10"/>
        <v>1733</v>
      </c>
      <c r="E198" s="61" t="str">
        <f t="shared" si="11"/>
        <v>900111733</v>
      </c>
      <c r="F198" s="60" t="s">
        <v>116</v>
      </c>
      <c r="G198" s="59" t="s">
        <v>281</v>
      </c>
      <c r="H198" s="64"/>
      <c r="I198" s="64"/>
      <c r="J198" s="64"/>
      <c r="K198" s="61"/>
    </row>
    <row r="199" spans="1:11" s="59" customFormat="1" x14ac:dyDescent="0.2">
      <c r="A199" s="65">
        <v>173401</v>
      </c>
      <c r="B199" s="59" t="s">
        <v>256</v>
      </c>
      <c r="C199" s="59" t="str">
        <f t="shared" si="9"/>
        <v>Kita Breitscheid</v>
      </c>
      <c r="D199" s="61" t="str">
        <f t="shared" si="10"/>
        <v>1734</v>
      </c>
      <c r="E199" s="61" t="str">
        <f t="shared" si="11"/>
        <v>900111734</v>
      </c>
      <c r="F199" s="60" t="s">
        <v>116</v>
      </c>
      <c r="G199" s="59" t="s">
        <v>281</v>
      </c>
      <c r="H199" s="64"/>
      <c r="I199" s="64"/>
      <c r="J199" s="64"/>
      <c r="K199" s="61"/>
    </row>
    <row r="200" spans="1:11" s="59" customFormat="1" x14ac:dyDescent="0.2">
      <c r="A200" s="65">
        <v>173501</v>
      </c>
      <c r="B200" s="59" t="s">
        <v>222</v>
      </c>
      <c r="C200" s="59" t="str">
        <f t="shared" si="9"/>
        <v>Kita Arche Noah</v>
      </c>
      <c r="D200" s="61" t="str">
        <f t="shared" si="10"/>
        <v>1735</v>
      </c>
      <c r="E200" s="61" t="str">
        <f t="shared" si="11"/>
        <v>900111735</v>
      </c>
      <c r="F200" s="60" t="s">
        <v>116</v>
      </c>
      <c r="G200" s="59" t="s">
        <v>281</v>
      </c>
      <c r="H200" s="64"/>
      <c r="I200" s="64"/>
      <c r="J200" s="64"/>
      <c r="K200" s="61"/>
    </row>
    <row r="201" spans="1:11" s="59" customFormat="1" x14ac:dyDescent="0.2">
      <c r="A201" s="65">
        <v>173502</v>
      </c>
      <c r="B201" s="59" t="s">
        <v>257</v>
      </c>
      <c r="C201" s="59" t="str">
        <f t="shared" si="9"/>
        <v>Kita Wäller Schatzkiste</v>
      </c>
      <c r="D201" s="61" t="str">
        <f t="shared" si="10"/>
        <v>1735</v>
      </c>
      <c r="E201" s="61" t="str">
        <f t="shared" si="11"/>
        <v>900111735</v>
      </c>
      <c r="F201" s="60" t="s">
        <v>116</v>
      </c>
      <c r="G201" s="59" t="s">
        <v>281</v>
      </c>
      <c r="H201" s="64"/>
      <c r="I201" s="64"/>
      <c r="J201" s="64"/>
      <c r="K201" s="61"/>
    </row>
    <row r="202" spans="1:11" s="59" customFormat="1" x14ac:dyDescent="0.2">
      <c r="A202" s="65">
        <v>173503</v>
      </c>
      <c r="B202" s="59" t="s">
        <v>258</v>
      </c>
      <c r="C202" s="59" t="str">
        <f t="shared" si="9"/>
        <v>Kita Rother Rabennest</v>
      </c>
      <c r="D202" s="61" t="str">
        <f t="shared" si="10"/>
        <v>1735</v>
      </c>
      <c r="E202" s="61" t="str">
        <f t="shared" si="11"/>
        <v>900111735</v>
      </c>
      <c r="F202" s="60" t="s">
        <v>116</v>
      </c>
      <c r="G202" s="59" t="s">
        <v>281</v>
      </c>
      <c r="H202" s="64"/>
      <c r="I202" s="64"/>
      <c r="J202" s="64"/>
      <c r="K202" s="61"/>
    </row>
    <row r="203" spans="1:11" s="59" customFormat="1" x14ac:dyDescent="0.2">
      <c r="A203" s="65">
        <v>173601</v>
      </c>
      <c r="B203" s="59" t="s">
        <v>259</v>
      </c>
      <c r="C203" s="59" t="str">
        <f t="shared" si="9"/>
        <v>Kita Fleisbach</v>
      </c>
      <c r="D203" s="61" t="str">
        <f t="shared" si="10"/>
        <v>1736</v>
      </c>
      <c r="E203" s="61" t="str">
        <f t="shared" si="11"/>
        <v>900111736</v>
      </c>
      <c r="F203" s="60" t="s">
        <v>116</v>
      </c>
      <c r="G203" s="59" t="s">
        <v>281</v>
      </c>
      <c r="H203" s="64"/>
      <c r="I203" s="64"/>
      <c r="J203" s="64"/>
      <c r="K203" s="61"/>
    </row>
    <row r="204" spans="1:11" s="59" customFormat="1" x14ac:dyDescent="0.2">
      <c r="A204" s="65">
        <v>173701</v>
      </c>
      <c r="B204" s="59" t="s">
        <v>260</v>
      </c>
      <c r="C204" s="59" t="str">
        <f t="shared" si="9"/>
        <v>Kita Herborn</v>
      </c>
      <c r="D204" s="61" t="str">
        <f t="shared" si="10"/>
        <v>1737</v>
      </c>
      <c r="E204" s="61" t="str">
        <f t="shared" si="11"/>
        <v>900111737</v>
      </c>
      <c r="F204" s="60" t="s">
        <v>116</v>
      </c>
      <c r="G204" s="59" t="s">
        <v>281</v>
      </c>
      <c r="H204" s="64"/>
      <c r="I204" s="64"/>
      <c r="J204" s="64"/>
      <c r="K204" s="61"/>
    </row>
    <row r="205" spans="1:11" s="59" customFormat="1" x14ac:dyDescent="0.2">
      <c r="A205" s="65">
        <v>173901</v>
      </c>
      <c r="B205" s="59" t="s">
        <v>261</v>
      </c>
      <c r="C205" s="59" t="str">
        <f t="shared" si="9"/>
        <v>Kita Schatzkiste</v>
      </c>
      <c r="D205" s="61" t="str">
        <f t="shared" si="10"/>
        <v>1739</v>
      </c>
      <c r="E205" s="61" t="str">
        <f t="shared" si="11"/>
        <v>900111739</v>
      </c>
      <c r="F205" s="60" t="s">
        <v>116</v>
      </c>
      <c r="G205" s="59" t="s">
        <v>281</v>
      </c>
      <c r="H205" s="64"/>
      <c r="I205" s="64"/>
      <c r="J205" s="64"/>
      <c r="K205" s="61"/>
    </row>
    <row r="206" spans="1:11" s="59" customFormat="1" x14ac:dyDescent="0.2">
      <c r="A206" s="65">
        <v>174201</v>
      </c>
      <c r="B206" s="59" t="s">
        <v>266</v>
      </c>
      <c r="C206" s="59" t="str">
        <f t="shared" si="9"/>
        <v>Kita Offenbach</v>
      </c>
      <c r="D206" s="61" t="str">
        <f t="shared" si="10"/>
        <v>1742</v>
      </c>
      <c r="E206" s="61" t="str">
        <f t="shared" si="11"/>
        <v>900111742</v>
      </c>
      <c r="F206" s="60" t="s">
        <v>116</v>
      </c>
      <c r="G206" s="59" t="s">
        <v>281</v>
      </c>
      <c r="H206" s="64"/>
      <c r="I206" s="64"/>
      <c r="J206" s="64"/>
      <c r="K206" s="61"/>
    </row>
    <row r="207" spans="1:11" s="59" customFormat="1" x14ac:dyDescent="0.2">
      <c r="A207" s="65">
        <v>174301</v>
      </c>
      <c r="B207" s="59" t="s">
        <v>262</v>
      </c>
      <c r="C207" s="59" t="str">
        <f t="shared" si="9"/>
        <v>Kita Schönbach</v>
      </c>
      <c r="D207" s="61" t="str">
        <f t="shared" si="10"/>
        <v>1743</v>
      </c>
      <c r="E207" s="61" t="str">
        <f t="shared" si="11"/>
        <v>900111743</v>
      </c>
      <c r="F207" s="60" t="s">
        <v>116</v>
      </c>
      <c r="G207" s="59" t="s">
        <v>281</v>
      </c>
      <c r="H207" s="64"/>
      <c r="I207" s="64"/>
      <c r="J207" s="64"/>
      <c r="K207" s="61"/>
    </row>
    <row r="208" spans="1:11" s="59" customFormat="1" x14ac:dyDescent="0.2">
      <c r="A208" s="65">
        <v>174501</v>
      </c>
      <c r="B208" s="59" t="s">
        <v>263</v>
      </c>
      <c r="C208" s="59" t="str">
        <f t="shared" si="9"/>
        <v>Kita Villa Kunterbunt</v>
      </c>
      <c r="D208" s="61" t="str">
        <f t="shared" si="10"/>
        <v>1745</v>
      </c>
      <c r="E208" s="61" t="str">
        <f t="shared" si="11"/>
        <v>900111745</v>
      </c>
      <c r="F208" s="60" t="s">
        <v>116</v>
      </c>
      <c r="G208" s="59" t="s">
        <v>281</v>
      </c>
      <c r="H208" s="64"/>
      <c r="I208" s="64"/>
      <c r="J208" s="64"/>
      <c r="K208" s="61"/>
    </row>
    <row r="209" spans="1:11" s="59" customFormat="1" x14ac:dyDescent="0.2">
      <c r="A209" s="65">
        <v>490401</v>
      </c>
      <c r="B209" s="59" t="s">
        <v>267</v>
      </c>
      <c r="C209" s="59" t="str">
        <f t="shared" si="9"/>
        <v>Kita Dauborn</v>
      </c>
      <c r="D209" s="61" t="str">
        <f t="shared" si="10"/>
        <v>4904</v>
      </c>
      <c r="E209" s="61" t="str">
        <f t="shared" si="11"/>
        <v>900114904</v>
      </c>
      <c r="F209" s="60" t="s">
        <v>151</v>
      </c>
      <c r="G209" s="59" t="s">
        <v>171</v>
      </c>
      <c r="H209" s="64"/>
      <c r="I209" s="64"/>
      <c r="J209" s="64"/>
      <c r="K209" s="61"/>
    </row>
    <row r="210" spans="1:11" s="59" customFormat="1" x14ac:dyDescent="0.2">
      <c r="A210" s="65">
        <v>490501</v>
      </c>
      <c r="B210" s="59" t="s">
        <v>268</v>
      </c>
      <c r="C210" s="59" t="str">
        <f t="shared" si="9"/>
        <v>Kita Hada/Theod.-Fliedner-Ev. Kita</v>
      </c>
      <c r="D210" s="61" t="str">
        <f t="shared" si="10"/>
        <v>4905</v>
      </c>
      <c r="E210" s="61" t="str">
        <f t="shared" si="11"/>
        <v>900114905</v>
      </c>
      <c r="F210" s="60" t="s">
        <v>151</v>
      </c>
      <c r="G210" s="59" t="s">
        <v>171</v>
      </c>
      <c r="H210" s="64"/>
      <c r="I210" s="64"/>
      <c r="J210" s="64"/>
      <c r="K210" s="61"/>
    </row>
    <row r="211" spans="1:11" s="59" customFormat="1" x14ac:dyDescent="0.2">
      <c r="A211" s="65">
        <v>490601</v>
      </c>
      <c r="B211" s="59" t="s">
        <v>269</v>
      </c>
      <c r="C211" s="59" t="str">
        <f t="shared" si="9"/>
        <v>Kita Sternenland</v>
      </c>
      <c r="D211" s="61" t="str">
        <f t="shared" si="10"/>
        <v>4906</v>
      </c>
      <c r="E211" s="61" t="str">
        <f t="shared" si="11"/>
        <v>900114906</v>
      </c>
      <c r="F211" s="60" t="s">
        <v>151</v>
      </c>
      <c r="G211" s="59" t="s">
        <v>171</v>
      </c>
      <c r="H211" s="64"/>
      <c r="I211" s="64"/>
      <c r="J211" s="64"/>
      <c r="K211" s="61"/>
    </row>
    <row r="212" spans="1:11" s="59" customFormat="1" x14ac:dyDescent="0.2">
      <c r="A212" s="65">
        <v>491001</v>
      </c>
      <c r="B212" s="59" t="s">
        <v>270</v>
      </c>
      <c r="C212" s="59" t="str">
        <f t="shared" si="9"/>
        <v>Kita Sonnenschein</v>
      </c>
      <c r="D212" s="61" t="str">
        <f t="shared" si="10"/>
        <v>4910</v>
      </c>
      <c r="E212" s="61" t="str">
        <f t="shared" si="11"/>
        <v>900114910</v>
      </c>
      <c r="F212" s="60" t="s">
        <v>151</v>
      </c>
      <c r="G212" s="59" t="s">
        <v>171</v>
      </c>
      <c r="H212" s="64"/>
      <c r="I212" s="64"/>
      <c r="J212" s="64"/>
      <c r="K212" s="61"/>
    </row>
    <row r="213" spans="1:11" s="59" customFormat="1" x14ac:dyDescent="0.2">
      <c r="A213" s="65">
        <v>491101</v>
      </c>
      <c r="B213" s="59" t="s">
        <v>271</v>
      </c>
      <c r="C213" s="59" t="str">
        <f t="shared" si="9"/>
        <v>Kita Blumenrod</v>
      </c>
      <c r="D213" s="61" t="str">
        <f t="shared" si="10"/>
        <v>4911</v>
      </c>
      <c r="E213" s="61" t="str">
        <f t="shared" si="11"/>
        <v>900114911</v>
      </c>
      <c r="F213" s="60" t="s">
        <v>151</v>
      </c>
      <c r="G213" s="59" t="s">
        <v>171</v>
      </c>
      <c r="H213" s="64"/>
      <c r="I213" s="64"/>
      <c r="J213" s="64"/>
      <c r="K213" s="61"/>
    </row>
    <row r="214" spans="1:11" s="59" customFormat="1" x14ac:dyDescent="0.2">
      <c r="A214" s="65">
        <v>491102</v>
      </c>
      <c r="B214" s="59" t="s">
        <v>272</v>
      </c>
      <c r="C214" s="59" t="str">
        <f t="shared" si="9"/>
        <v>Kita Am Schafsberg</v>
      </c>
      <c r="D214" s="61" t="str">
        <f t="shared" si="10"/>
        <v>4911</v>
      </c>
      <c r="E214" s="61" t="str">
        <f t="shared" si="11"/>
        <v>900114911</v>
      </c>
      <c r="F214" s="60" t="s">
        <v>151</v>
      </c>
      <c r="G214" s="59" t="s">
        <v>171</v>
      </c>
      <c r="H214" s="64"/>
      <c r="I214" s="64"/>
      <c r="J214" s="64"/>
      <c r="K214" s="61"/>
    </row>
    <row r="215" spans="1:11" s="59" customFormat="1" x14ac:dyDescent="0.2">
      <c r="A215" s="65">
        <v>491201</v>
      </c>
      <c r="B215" s="59" t="s">
        <v>273</v>
      </c>
      <c r="C215" s="59" t="str">
        <f t="shared" si="9"/>
        <v>Kita Mensfelden</v>
      </c>
      <c r="D215" s="61" t="str">
        <f t="shared" si="10"/>
        <v>4912</v>
      </c>
      <c r="E215" s="61" t="str">
        <f t="shared" si="11"/>
        <v>900114912</v>
      </c>
      <c r="F215" s="60" t="s">
        <v>151</v>
      </c>
      <c r="G215" s="59" t="s">
        <v>171</v>
      </c>
      <c r="H215" s="64"/>
      <c r="I215" s="64"/>
      <c r="J215" s="64"/>
      <c r="K215" s="61"/>
    </row>
    <row r="216" spans="1:11" s="59" customFormat="1" x14ac:dyDescent="0.2">
      <c r="A216" s="65">
        <v>491202</v>
      </c>
      <c r="B216" s="59" t="s">
        <v>274</v>
      </c>
      <c r="C216" s="59" t="str">
        <f t="shared" si="9"/>
        <v>Kita Unterm Regenbogen</v>
      </c>
      <c r="D216" s="61" t="str">
        <f t="shared" si="10"/>
        <v>4912</v>
      </c>
      <c r="E216" s="61" t="str">
        <f t="shared" si="11"/>
        <v>900114912</v>
      </c>
      <c r="F216" s="60" t="s">
        <v>151</v>
      </c>
      <c r="G216" s="59" t="s">
        <v>171</v>
      </c>
      <c r="H216" s="64"/>
      <c r="I216" s="64"/>
      <c r="J216" s="64"/>
      <c r="K216" s="61"/>
    </row>
    <row r="217" spans="1:11" s="59" customFormat="1" x14ac:dyDescent="0.2">
      <c r="A217" s="65">
        <v>491301</v>
      </c>
      <c r="B217" s="59" t="s">
        <v>274</v>
      </c>
      <c r="C217" s="59" t="str">
        <f t="shared" si="9"/>
        <v>Kita Unterm Regenbogen</v>
      </c>
      <c r="D217" s="61" t="str">
        <f t="shared" si="10"/>
        <v>4913</v>
      </c>
      <c r="E217" s="61" t="str">
        <f t="shared" si="11"/>
        <v>900114913</v>
      </c>
      <c r="F217" s="60" t="s">
        <v>151</v>
      </c>
      <c r="G217" s="59" t="s">
        <v>171</v>
      </c>
      <c r="H217" s="64"/>
      <c r="I217" s="64"/>
      <c r="J217" s="64"/>
      <c r="K217" s="61"/>
    </row>
    <row r="218" spans="1:11" s="59" customFormat="1" x14ac:dyDescent="0.2">
      <c r="A218" s="65">
        <v>491601</v>
      </c>
      <c r="B218" s="59" t="s">
        <v>242</v>
      </c>
      <c r="C218" s="59" t="str">
        <f t="shared" ref="C218:C225" si="12">MID(B218,5,100)</f>
        <v>Kita Pusteblume</v>
      </c>
      <c r="D218" s="61" t="str">
        <f t="shared" si="10"/>
        <v>4916</v>
      </c>
      <c r="E218" s="61" t="str">
        <f t="shared" si="11"/>
        <v>900114916</v>
      </c>
      <c r="F218" s="60" t="s">
        <v>151</v>
      </c>
      <c r="G218" s="59" t="s">
        <v>171</v>
      </c>
      <c r="H218" s="64"/>
      <c r="I218" s="64"/>
      <c r="J218" s="64"/>
      <c r="K218" s="61"/>
    </row>
    <row r="219" spans="1:11" s="59" customFormat="1" x14ac:dyDescent="0.2">
      <c r="A219" s="65">
        <v>492001</v>
      </c>
      <c r="B219" s="59" t="s">
        <v>222</v>
      </c>
      <c r="C219" s="59" t="str">
        <f t="shared" si="12"/>
        <v>Kita Arche Noah</v>
      </c>
      <c r="D219" s="61" t="str">
        <f t="shared" si="10"/>
        <v>4920</v>
      </c>
      <c r="E219" s="61" t="str">
        <f t="shared" si="11"/>
        <v>900114920</v>
      </c>
      <c r="F219" s="60" t="s">
        <v>151</v>
      </c>
      <c r="G219" s="59" t="s">
        <v>171</v>
      </c>
      <c r="H219" s="64"/>
      <c r="I219" s="64"/>
      <c r="J219" s="64"/>
      <c r="K219" s="61"/>
    </row>
    <row r="220" spans="1:11" s="59" customFormat="1" x14ac:dyDescent="0.2">
      <c r="A220" s="65">
        <v>541001</v>
      </c>
      <c r="B220" s="59" t="s">
        <v>275</v>
      </c>
      <c r="C220" s="59" t="str">
        <f t="shared" si="12"/>
        <v>Kita Rappelkiste</v>
      </c>
      <c r="D220" s="61" t="str">
        <f t="shared" si="10"/>
        <v>5410</v>
      </c>
      <c r="E220" s="61" t="str">
        <f t="shared" si="11"/>
        <v>900115410</v>
      </c>
      <c r="F220" s="60" t="s">
        <v>173</v>
      </c>
      <c r="G220" s="59" t="s">
        <v>196</v>
      </c>
      <c r="H220" s="64"/>
      <c r="I220" s="64"/>
      <c r="J220" s="64"/>
      <c r="K220" s="61"/>
    </row>
    <row r="221" spans="1:11" s="59" customFormat="1" x14ac:dyDescent="0.2">
      <c r="A221" s="65">
        <v>541801</v>
      </c>
      <c r="B221" s="59" t="s">
        <v>276</v>
      </c>
      <c r="C221" s="59" t="str">
        <f t="shared" si="12"/>
        <v>Kita Philippstein</v>
      </c>
      <c r="D221" s="61" t="str">
        <f t="shared" si="10"/>
        <v>5418</v>
      </c>
      <c r="E221" s="61" t="str">
        <f t="shared" si="11"/>
        <v>900115418</v>
      </c>
      <c r="F221" s="60" t="s">
        <v>173</v>
      </c>
      <c r="G221" s="59" t="s">
        <v>196</v>
      </c>
      <c r="K221" s="60"/>
    </row>
    <row r="222" spans="1:11" s="59" customFormat="1" x14ac:dyDescent="0.2">
      <c r="A222" s="65">
        <v>542001</v>
      </c>
      <c r="B222" s="59" t="s">
        <v>277</v>
      </c>
      <c r="C222" s="59" t="str">
        <f t="shared" si="12"/>
        <v>Kita Mittendrin</v>
      </c>
      <c r="D222" s="61" t="str">
        <f t="shared" si="10"/>
        <v>5420</v>
      </c>
      <c r="E222" s="61" t="str">
        <f t="shared" si="11"/>
        <v>900115420</v>
      </c>
      <c r="F222" s="60" t="s">
        <v>173</v>
      </c>
      <c r="G222" s="59" t="s">
        <v>196</v>
      </c>
      <c r="K222" s="60"/>
    </row>
    <row r="223" spans="1:11" s="59" customFormat="1" x14ac:dyDescent="0.2">
      <c r="A223" s="65">
        <v>542002</v>
      </c>
      <c r="B223" s="59" t="s">
        <v>278</v>
      </c>
      <c r="C223" s="59" t="str">
        <f t="shared" si="12"/>
        <v>Kita Nestwärme</v>
      </c>
      <c r="D223" s="61" t="str">
        <f t="shared" si="10"/>
        <v>5420</v>
      </c>
      <c r="E223" s="61" t="str">
        <f t="shared" si="11"/>
        <v>900115420</v>
      </c>
      <c r="F223" s="60" t="s">
        <v>173</v>
      </c>
      <c r="G223" s="59" t="s">
        <v>196</v>
      </c>
      <c r="K223" s="60"/>
    </row>
    <row r="224" spans="1:11" s="59" customFormat="1" x14ac:dyDescent="0.2">
      <c r="A224" s="65">
        <v>542101</v>
      </c>
      <c r="B224" s="59" t="s">
        <v>221</v>
      </c>
      <c r="C224" s="59" t="str">
        <f t="shared" si="12"/>
        <v>Kita Regenbogen</v>
      </c>
      <c r="D224" s="61" t="str">
        <f t="shared" si="10"/>
        <v>5421</v>
      </c>
      <c r="E224" s="61" t="str">
        <f t="shared" si="11"/>
        <v>900115421</v>
      </c>
      <c r="F224" s="60" t="s">
        <v>173</v>
      </c>
      <c r="G224" s="59" t="s">
        <v>196</v>
      </c>
      <c r="K224" s="60"/>
    </row>
    <row r="225" spans="1:11" s="59" customFormat="1" x14ac:dyDescent="0.2">
      <c r="A225" s="65">
        <v>542201</v>
      </c>
      <c r="B225" s="59" t="s">
        <v>279</v>
      </c>
      <c r="C225" s="59" t="str">
        <f t="shared" si="12"/>
        <v>Kita Weinbach</v>
      </c>
      <c r="D225" s="61" t="str">
        <f t="shared" si="10"/>
        <v>5422</v>
      </c>
      <c r="E225" s="61" t="str">
        <f t="shared" si="11"/>
        <v>900115422</v>
      </c>
      <c r="F225" s="60" t="s">
        <v>173</v>
      </c>
      <c r="G225" s="59" t="s">
        <v>196</v>
      </c>
      <c r="K225" s="60"/>
    </row>
  </sheetData>
  <sheetProtection password="C597" sheet="1" objects="1" scenarios="1" selectLockedCells="1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Dokumentation</vt:lpstr>
      <vt:lpstr>Vorlagenerstattung Scan</vt:lpstr>
      <vt:lpstr>RT_</vt:lpstr>
      <vt:lpstr>ALT</vt:lpstr>
      <vt:lpstr>Dokumentation!Druckbereich</vt:lpstr>
      <vt:lpstr>'Vorlagenerstattung Scan'!Druckbereich</vt:lpstr>
      <vt:lpstr>Dokumentation!Drucktitel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Hüttermann, Stephan</dc:creator>
  <cp:lastModifiedBy>Weimar, Vera</cp:lastModifiedBy>
  <cp:lastPrinted>2025-06-16T12:30:28Z</cp:lastPrinted>
  <dcterms:created xsi:type="dcterms:W3CDTF">2014-07-15T14:55:50Z</dcterms:created>
  <dcterms:modified xsi:type="dcterms:W3CDTF">2026-01-21T10:25:38Z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96 96 1680 1050</vt:lpwstr>
  </property>
</Properties>
</file>